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90" windowWidth="22035" windowHeight="12090"/>
  </bookViews>
  <sheets>
    <sheet name="Primal" sheetId="3" r:id="rId1"/>
    <sheet name="Dual" sheetId="6" r:id="rId2"/>
  </sheets>
  <definedNames>
    <definedName name="solver_adj" localSheetId="1" hidden="1">Dual!$F$7:$F$18</definedName>
    <definedName name="solver_adj" localSheetId="0" hidden="1">Primal!$C$4:$C$6</definedName>
    <definedName name="solver_cvg" localSheetId="1" hidden="1">0.00000001</definedName>
    <definedName name="solver_cvg" localSheetId="0" hidden="1">0.0001</definedName>
    <definedName name="solver_drv" localSheetId="1" hidden="1">2</definedName>
    <definedName name="solver_drv" localSheetId="0" hidden="1">1</definedName>
    <definedName name="solver_est" localSheetId="1" hidden="1">2</definedName>
    <definedName name="solver_est" localSheetId="0" hidden="1">1</definedName>
    <definedName name="solver_itr" localSheetId="1" hidden="1">100</definedName>
    <definedName name="solver_itr" localSheetId="0" hidden="1">100</definedName>
    <definedName name="solver_lhs1" localSheetId="1" hidden="1">Dual!$F$19</definedName>
    <definedName name="solver_lhs1" localSheetId="0" hidden="1">Primal!$F$11:$F$22</definedName>
    <definedName name="solver_lhs10" localSheetId="1" hidden="1">Dual!$F$16</definedName>
    <definedName name="solver_lhs10" localSheetId="0" hidden="1">Primal!$F$20</definedName>
    <definedName name="solver_lhs11" localSheetId="1" hidden="1">Dual!$F$17</definedName>
    <definedName name="solver_lhs11" localSheetId="0" hidden="1">Primal!$F$21</definedName>
    <definedName name="solver_lhs12" localSheetId="1" hidden="1">Dual!$F$18</definedName>
    <definedName name="solver_lhs12" localSheetId="0" hidden="1">Primal!$F$22</definedName>
    <definedName name="solver_lhs13" localSheetId="1" hidden="1">Dual!$F$19</definedName>
    <definedName name="solver_lhs2" localSheetId="1" hidden="1">Dual!$F$7:$F$18</definedName>
    <definedName name="solver_lhs2" localSheetId="0" hidden="1">Primal!$F$14</definedName>
    <definedName name="solver_lhs3" localSheetId="1" hidden="1">Dual!$F$9</definedName>
    <definedName name="solver_lhs3" localSheetId="0" hidden="1">Primal!$F$14</definedName>
    <definedName name="solver_lhs4" localSheetId="1" hidden="1">Dual!$F$10</definedName>
    <definedName name="solver_lhs4" localSheetId="0" hidden="1">Primal!$F$14</definedName>
    <definedName name="solver_lhs5" localSheetId="1" hidden="1">Dual!$F$19</definedName>
    <definedName name="solver_lhs5" localSheetId="0" hidden="1">Primal!$F$15</definedName>
    <definedName name="solver_lhs6" localSheetId="1" hidden="1">Dual!$F$19</definedName>
    <definedName name="solver_lhs6" localSheetId="0" hidden="1">Primal!$F$19</definedName>
    <definedName name="solver_lhs7" localSheetId="1" hidden="1">Dual!$F$19</definedName>
    <definedName name="solver_lhs7" localSheetId="0" hidden="1">Primal!$F$19</definedName>
    <definedName name="solver_lhs8" localSheetId="1" hidden="1">Dual!$F$18</definedName>
    <definedName name="solver_lhs8" localSheetId="0" hidden="1">Primal!$F$18</definedName>
    <definedName name="solver_lhs9" localSheetId="1" hidden="1">Dual!$F$15</definedName>
    <definedName name="solver_lhs9" localSheetId="0" hidden="1">Primal!$F$19</definedName>
    <definedName name="solver_lin" localSheetId="1" hidden="1">2</definedName>
    <definedName name="solver_lin" localSheetId="0" hidden="1">2</definedName>
    <definedName name="solver_neg" localSheetId="1" hidden="1">1</definedName>
    <definedName name="solver_neg" localSheetId="0" hidden="1">2</definedName>
    <definedName name="solver_num" localSheetId="1" hidden="1">2</definedName>
    <definedName name="solver_num" localSheetId="0" hidden="1">1</definedName>
    <definedName name="solver_nwt" localSheetId="1" hidden="1">2</definedName>
    <definedName name="solver_nwt" localSheetId="0" hidden="1">1</definedName>
    <definedName name="solver_opt" localSheetId="1" hidden="1">Dual!$D$4</definedName>
    <definedName name="solver_opt" localSheetId="0" hidden="1">Primal!$C$2</definedName>
    <definedName name="solver_pre" localSheetId="1" hidden="1">0.0000001</definedName>
    <definedName name="solver_pre" localSheetId="0" hidden="1">0.000001</definedName>
    <definedName name="solver_rel1" localSheetId="1" hidden="1">2</definedName>
    <definedName name="solver_rel1" localSheetId="0" hidden="1">3</definedName>
    <definedName name="solver_rel10" localSheetId="1" hidden="1">3</definedName>
    <definedName name="solver_rel10" localSheetId="0" hidden="1">3</definedName>
    <definedName name="solver_rel11" localSheetId="1" hidden="1">3</definedName>
    <definedName name="solver_rel11" localSheetId="0" hidden="1">3</definedName>
    <definedName name="solver_rel12" localSheetId="1" hidden="1">3</definedName>
    <definedName name="solver_rel12" localSheetId="0" hidden="1">3</definedName>
    <definedName name="solver_rel13" localSheetId="1" hidden="1">2</definedName>
    <definedName name="solver_rel2" localSheetId="1" hidden="1">3</definedName>
    <definedName name="solver_rel2" localSheetId="0" hidden="1">3</definedName>
    <definedName name="solver_rel3" localSheetId="1" hidden="1">3</definedName>
    <definedName name="solver_rel3" localSheetId="0" hidden="1">3</definedName>
    <definedName name="solver_rel4" localSheetId="1" hidden="1">3</definedName>
    <definedName name="solver_rel4" localSheetId="0" hidden="1">3</definedName>
    <definedName name="solver_rel5" localSheetId="1" hidden="1">2</definedName>
    <definedName name="solver_rel5" localSheetId="0" hidden="1">3</definedName>
    <definedName name="solver_rel6" localSheetId="1" hidden="1">2</definedName>
    <definedName name="solver_rel6" localSheetId="0" hidden="1">3</definedName>
    <definedName name="solver_rel7" localSheetId="1" hidden="1">2</definedName>
    <definedName name="solver_rel7" localSheetId="0" hidden="1">3</definedName>
    <definedName name="solver_rel8" localSheetId="1" hidden="1">3</definedName>
    <definedName name="solver_rel8" localSheetId="0" hidden="1">3</definedName>
    <definedName name="solver_rel9" localSheetId="1" hidden="1">3</definedName>
    <definedName name="solver_rel9" localSheetId="0" hidden="1">3</definedName>
    <definedName name="solver_rhs1" localSheetId="1" hidden="1">Dual!$H$19</definedName>
    <definedName name="solver_rhs1" localSheetId="0" hidden="1">Primal!$H$11:$H$22</definedName>
    <definedName name="solver_rhs10" localSheetId="1" hidden="1">Dual!$H$16</definedName>
    <definedName name="solver_rhs10" localSheetId="0" hidden="1">Primal!$H$20</definedName>
    <definedName name="solver_rhs11" localSheetId="1" hidden="1">Dual!$H$17</definedName>
    <definedName name="solver_rhs11" localSheetId="0" hidden="1">Primal!$H$21</definedName>
    <definedName name="solver_rhs12" localSheetId="1" hidden="1">Dual!$H$18</definedName>
    <definedName name="solver_rhs12" localSheetId="0" hidden="1">Primal!$H$22</definedName>
    <definedName name="solver_rhs13" localSheetId="1" hidden="1">Dual!$H$19</definedName>
    <definedName name="solver_rhs2" localSheetId="1" hidden="1">Dual!$H$7:$H$18</definedName>
    <definedName name="solver_rhs2" localSheetId="0" hidden="1">Primal!$H$14</definedName>
    <definedName name="solver_rhs3" localSheetId="1" hidden="1">Dual!$H$9</definedName>
    <definedName name="solver_rhs3" localSheetId="0" hidden="1">Primal!$H$14</definedName>
    <definedName name="solver_rhs4" localSheetId="1" hidden="1">Dual!$H$10</definedName>
    <definedName name="solver_rhs4" localSheetId="0" hidden="1">Primal!$H$14</definedName>
    <definedName name="solver_rhs5" localSheetId="1" hidden="1">Dual!$H$19</definedName>
    <definedName name="solver_rhs5" localSheetId="0" hidden="1">Primal!$H$15</definedName>
    <definedName name="solver_rhs6" localSheetId="1" hidden="1">Dual!$H$19</definedName>
    <definedName name="solver_rhs6" localSheetId="0" hidden="1">Primal!$H$19</definedName>
    <definedName name="solver_rhs7" localSheetId="1" hidden="1">Dual!$H$19</definedName>
    <definedName name="solver_rhs7" localSheetId="0" hidden="1">Primal!$H$19</definedName>
    <definedName name="solver_rhs8" localSheetId="1" hidden="1">Dual!$H$18</definedName>
    <definedName name="solver_rhs8" localSheetId="0" hidden="1">Primal!$H$18</definedName>
    <definedName name="solver_rhs9" localSheetId="1" hidden="1">Dual!$H$15</definedName>
    <definedName name="solver_rhs9" localSheetId="0" hidden="1">Primal!$H$19</definedName>
    <definedName name="solver_scl" localSheetId="1" hidden="1">1</definedName>
    <definedName name="solver_scl" localSheetId="0" hidden="1">2</definedName>
    <definedName name="solver_sho" localSheetId="1" hidden="1">2</definedName>
    <definedName name="solver_sho" localSheetId="0" hidden="1">2</definedName>
    <definedName name="solver_tim" localSheetId="1" hidden="1">100</definedName>
    <definedName name="solver_tim" localSheetId="0" hidden="1">100</definedName>
    <definedName name="solver_tol" localSheetId="1" hidden="1">0.01</definedName>
    <definedName name="solver_tol" localSheetId="0" hidden="1">0.05</definedName>
    <definedName name="solver_typ" localSheetId="1" hidden="1">1</definedName>
    <definedName name="solver_typ" localSheetId="0" hidden="1">2</definedName>
    <definedName name="solver_val" localSheetId="1" hidden="1">0</definedName>
    <definedName name="solver_val" localSheetId="0" hidden="1">0</definedName>
  </definedNames>
  <calcPr calcId="125725"/>
</workbook>
</file>

<file path=xl/calcChain.xml><?xml version="1.0" encoding="utf-8"?>
<calcChain xmlns="http://schemas.openxmlformats.org/spreadsheetml/2006/main">
  <c r="D35" i="6" a="1"/>
  <c r="D35" s="1"/>
  <c r="D34" a="1"/>
  <c r="D34" s="1"/>
  <c r="D33" a="1"/>
  <c r="D33" s="1"/>
  <c r="D32" a="1"/>
  <c r="D32" s="1"/>
  <c r="D31" a="1"/>
  <c r="D31" s="1"/>
  <c r="D30" a="1"/>
  <c r="D30" s="1"/>
  <c r="D29" a="1"/>
  <c r="D29" s="1"/>
  <c r="D28" a="1"/>
  <c r="D28" s="1"/>
  <c r="D27" a="1"/>
  <c r="D27" s="1"/>
  <c r="D26" a="1"/>
  <c r="D26" s="1"/>
  <c r="D25" a="1"/>
  <c r="D25" s="1"/>
  <c r="O35" a="1"/>
  <c r="O35" s="1"/>
  <c r="N35" a="1"/>
  <c r="N35" s="1"/>
  <c r="M35" a="1"/>
  <c r="M35" s="1"/>
  <c r="L35" a="1"/>
  <c r="L35" s="1"/>
  <c r="K35" a="1"/>
  <c r="K35" s="1"/>
  <c r="J35" a="1"/>
  <c r="J35" s="1"/>
  <c r="I35" a="1"/>
  <c r="I35" s="1"/>
  <c r="H35" a="1"/>
  <c r="H35" s="1"/>
  <c r="G35" a="1"/>
  <c r="G35" s="1"/>
  <c r="F35" a="1"/>
  <c r="F35" s="1"/>
  <c r="E35" a="1"/>
  <c r="E35" s="1"/>
  <c r="O34" a="1"/>
  <c r="O34" s="1"/>
  <c r="N34" a="1"/>
  <c r="N34" s="1"/>
  <c r="M34" a="1"/>
  <c r="M34" s="1"/>
  <c r="L34" a="1"/>
  <c r="L34" s="1"/>
  <c r="K34" a="1"/>
  <c r="K34" s="1"/>
  <c r="J34" a="1"/>
  <c r="J34" s="1"/>
  <c r="I34" a="1"/>
  <c r="I34" s="1"/>
  <c r="H34" a="1"/>
  <c r="H34" s="1"/>
  <c r="G34" a="1"/>
  <c r="G34" s="1"/>
  <c r="F34" a="1"/>
  <c r="F34" s="1"/>
  <c r="E34" a="1"/>
  <c r="E34" s="1"/>
  <c r="O33" a="1"/>
  <c r="O33" s="1"/>
  <c r="N33" a="1"/>
  <c r="N33" s="1"/>
  <c r="M33" a="1"/>
  <c r="M33" s="1"/>
  <c r="L33" a="1"/>
  <c r="L33" s="1"/>
  <c r="K33" a="1"/>
  <c r="K33" s="1"/>
  <c r="J33" a="1"/>
  <c r="J33" s="1"/>
  <c r="I33" a="1"/>
  <c r="I33" s="1"/>
  <c r="H33" a="1"/>
  <c r="H33" s="1"/>
  <c r="G33" a="1"/>
  <c r="G33" s="1"/>
  <c r="F33" a="1"/>
  <c r="F33" s="1"/>
  <c r="E33" a="1"/>
  <c r="E33" s="1"/>
  <c r="O32" a="1"/>
  <c r="O32" s="1"/>
  <c r="N32" a="1"/>
  <c r="N32" s="1"/>
  <c r="M32" a="1"/>
  <c r="M32" s="1"/>
  <c r="L32" a="1"/>
  <c r="L32" s="1"/>
  <c r="K32" a="1"/>
  <c r="K32" s="1"/>
  <c r="J32" a="1"/>
  <c r="J32" s="1"/>
  <c r="I32" a="1"/>
  <c r="I32" s="1"/>
  <c r="H32" a="1"/>
  <c r="H32" s="1"/>
  <c r="G32" a="1"/>
  <c r="G32" s="1"/>
  <c r="F32" a="1"/>
  <c r="F32" s="1"/>
  <c r="E32" a="1"/>
  <c r="E32" s="1"/>
  <c r="O31" a="1"/>
  <c r="O31" s="1"/>
  <c r="N31" a="1"/>
  <c r="N31" s="1"/>
  <c r="M31" a="1"/>
  <c r="M31" s="1"/>
  <c r="L31" a="1"/>
  <c r="L31" s="1"/>
  <c r="K31" a="1"/>
  <c r="K31" s="1"/>
  <c r="J31" a="1"/>
  <c r="J31" s="1"/>
  <c r="I31" a="1"/>
  <c r="I31" s="1"/>
  <c r="H31" a="1"/>
  <c r="H31" s="1"/>
  <c r="G31" a="1"/>
  <c r="G31" s="1"/>
  <c r="F31" a="1"/>
  <c r="F31" s="1"/>
  <c r="E31" a="1"/>
  <c r="E31" s="1"/>
  <c r="O30" a="1"/>
  <c r="O30" s="1"/>
  <c r="N30" a="1"/>
  <c r="N30" s="1"/>
  <c r="M30" a="1"/>
  <c r="M30" s="1"/>
  <c r="L30" a="1"/>
  <c r="L30" s="1"/>
  <c r="K30" a="1"/>
  <c r="K30" s="1"/>
  <c r="J30" a="1"/>
  <c r="J30" s="1"/>
  <c r="I30" a="1"/>
  <c r="I30" s="1"/>
  <c r="H30" a="1"/>
  <c r="H30" s="1"/>
  <c r="G30" a="1"/>
  <c r="G30" s="1"/>
  <c r="F30" a="1"/>
  <c r="F30" s="1"/>
  <c r="E30" a="1"/>
  <c r="E30" s="1"/>
  <c r="O29" a="1"/>
  <c r="O29" s="1"/>
  <c r="N29" a="1"/>
  <c r="N29" s="1"/>
  <c r="M29" a="1"/>
  <c r="M29" s="1"/>
  <c r="L29" a="1"/>
  <c r="L29" s="1"/>
  <c r="K29" a="1"/>
  <c r="K29" s="1"/>
  <c r="J29" a="1"/>
  <c r="J29" s="1"/>
  <c r="I29" a="1"/>
  <c r="I29" s="1"/>
  <c r="H29" a="1"/>
  <c r="H29" s="1"/>
  <c r="G29" a="1"/>
  <c r="G29" s="1"/>
  <c r="F29" a="1"/>
  <c r="F29" s="1"/>
  <c r="E29" a="1"/>
  <c r="E29" s="1"/>
  <c r="O28" a="1"/>
  <c r="O28" s="1"/>
  <c r="N28" a="1"/>
  <c r="N28" s="1"/>
  <c r="M28" a="1"/>
  <c r="M28" s="1"/>
  <c r="L28" a="1"/>
  <c r="L28" s="1"/>
  <c r="K28" a="1"/>
  <c r="K28" s="1"/>
  <c r="J28" a="1"/>
  <c r="J28" s="1"/>
  <c r="I28" a="1"/>
  <c r="I28" s="1"/>
  <c r="H28" a="1"/>
  <c r="H28" s="1"/>
  <c r="G28" a="1"/>
  <c r="G28" s="1"/>
  <c r="F28" a="1"/>
  <c r="F28" s="1"/>
  <c r="E28" a="1"/>
  <c r="E28" s="1"/>
  <c r="O27" a="1"/>
  <c r="O27" s="1"/>
  <c r="N27" a="1"/>
  <c r="N27" s="1"/>
  <c r="M27" a="1"/>
  <c r="M27" s="1"/>
  <c r="L27" a="1"/>
  <c r="L27" s="1"/>
  <c r="K27" a="1"/>
  <c r="K27" s="1"/>
  <c r="J27" a="1"/>
  <c r="J27" s="1"/>
  <c r="I27" a="1"/>
  <c r="I27" s="1"/>
  <c r="H27" a="1"/>
  <c r="H27" s="1"/>
  <c r="G27" a="1"/>
  <c r="G27" s="1"/>
  <c r="F27" a="1"/>
  <c r="F27" s="1"/>
  <c r="E27" a="1"/>
  <c r="E27" s="1"/>
  <c r="O26" a="1"/>
  <c r="O26" s="1"/>
  <c r="N26" a="1"/>
  <c r="N26" s="1"/>
  <c r="M26" a="1"/>
  <c r="M26" s="1"/>
  <c r="L26" a="1"/>
  <c r="L26" s="1"/>
  <c r="K26" a="1"/>
  <c r="K26" s="1"/>
  <c r="J26" a="1"/>
  <c r="J26" s="1"/>
  <c r="I26" a="1"/>
  <c r="I26" s="1"/>
  <c r="H26" a="1"/>
  <c r="H26" s="1"/>
  <c r="G26" a="1"/>
  <c r="G26" s="1"/>
  <c r="F26" a="1"/>
  <c r="F26" s="1"/>
  <c r="E26" a="1"/>
  <c r="E26" s="1"/>
  <c r="O25" a="1"/>
  <c r="O25" s="1"/>
  <c r="N25" a="1"/>
  <c r="N25" s="1"/>
  <c r="M25" a="1"/>
  <c r="M25" s="1"/>
  <c r="L25" a="1"/>
  <c r="L25" s="1"/>
  <c r="K25" a="1"/>
  <c r="K25" s="1"/>
  <c r="J25" a="1"/>
  <c r="J25" s="1"/>
  <c r="I25" a="1"/>
  <c r="I25" s="1"/>
  <c r="H25" a="1"/>
  <c r="H25" s="1"/>
  <c r="G25" a="1"/>
  <c r="G25" s="1"/>
  <c r="F25" a="1"/>
  <c r="F25" s="1"/>
  <c r="E25" a="1"/>
  <c r="E25" s="1"/>
  <c r="O24" a="1"/>
  <c r="O24" s="1"/>
  <c r="N24" a="1"/>
  <c r="N24" s="1"/>
  <c r="M24" a="1"/>
  <c r="M24" s="1"/>
  <c r="L24" a="1"/>
  <c r="L24" s="1"/>
  <c r="K24" a="1"/>
  <c r="K24" s="1"/>
  <c r="J24" a="1"/>
  <c r="J24" s="1"/>
  <c r="I24" a="1"/>
  <c r="I24" s="1"/>
  <c r="H24" a="1"/>
  <c r="H24" s="1"/>
  <c r="G24" a="1"/>
  <c r="G24" s="1"/>
  <c r="F24" a="1"/>
  <c r="F24" s="1"/>
  <c r="E24" a="1"/>
  <c r="E24" s="1"/>
  <c r="D24" a="1"/>
  <c r="D24" s="1"/>
  <c r="F19" a="1"/>
  <c r="F19" s="1"/>
  <c r="J18" a="1"/>
  <c r="K18" s="1"/>
  <c r="J17" a="1"/>
  <c r="K17" s="1"/>
  <c r="J16" a="1"/>
  <c r="K16" s="1"/>
  <c r="J15" a="1"/>
  <c r="J15" s="1"/>
  <c r="J14" a="1"/>
  <c r="J14" s="1"/>
  <c r="J13" a="1"/>
  <c r="J13" s="1"/>
  <c r="J12" a="1"/>
  <c r="J12" s="1"/>
  <c r="J11" a="1"/>
  <c r="J11" s="1"/>
  <c r="J10" a="1"/>
  <c r="J10" s="1"/>
  <c r="J9" a="1"/>
  <c r="J9" s="1"/>
  <c r="J8" a="1"/>
  <c r="J8" s="1"/>
  <c r="J7" a="1"/>
  <c r="J7" s="1"/>
  <c r="Z6" i="3"/>
  <c r="Z7"/>
  <c r="Z8"/>
  <c r="Z9"/>
  <c r="Z10"/>
  <c r="Z11"/>
  <c r="Z12"/>
  <c r="Z13"/>
  <c r="Z14"/>
  <c r="Z15"/>
  <c r="Z16"/>
  <c r="Z17"/>
  <c r="Z18"/>
  <c r="Z19"/>
  <c r="Z20"/>
  <c r="Z21"/>
  <c r="Z5"/>
  <c r="Y5"/>
  <c r="Y6"/>
  <c r="Y7"/>
  <c r="Y8"/>
  <c r="Y9"/>
  <c r="Y10"/>
  <c r="Y11"/>
  <c r="Y12"/>
  <c r="Y13"/>
  <c r="Y14"/>
  <c r="Y15"/>
  <c r="Y16"/>
  <c r="Y17"/>
  <c r="Y18"/>
  <c r="Y19"/>
  <c r="Y20"/>
  <c r="Y21"/>
  <c r="X5"/>
  <c r="X6"/>
  <c r="X7"/>
  <c r="X8"/>
  <c r="X9"/>
  <c r="X10"/>
  <c r="X11"/>
  <c r="X12"/>
  <c r="X13"/>
  <c r="X14"/>
  <c r="X15"/>
  <c r="X16"/>
  <c r="X17"/>
  <c r="X18"/>
  <c r="X19"/>
  <c r="X20"/>
  <c r="X21"/>
  <c r="W18"/>
  <c r="W19" s="1"/>
  <c r="W20" s="1"/>
  <c r="W21" s="1"/>
  <c r="W7"/>
  <c r="W8" s="1"/>
  <c r="W9" s="1"/>
  <c r="W10" s="1"/>
  <c r="W11" s="1"/>
  <c r="W12" s="1"/>
  <c r="W13" s="1"/>
  <c r="W14" s="1"/>
  <c r="W15" s="1"/>
  <c r="W16" s="1"/>
  <c r="W17" s="1"/>
  <c r="W6"/>
  <c r="F12" a="1"/>
  <c r="F12" s="1"/>
  <c r="F13" a="1"/>
  <c r="F13" s="1"/>
  <c r="F14" a="1"/>
  <c r="F14" s="1"/>
  <c r="F15" a="1"/>
  <c r="F15" s="1"/>
  <c r="F16" a="1"/>
  <c r="F16" s="1"/>
  <c r="F17" a="1"/>
  <c r="F17" s="1"/>
  <c r="F18" a="1"/>
  <c r="F18" s="1"/>
  <c r="F19" a="1"/>
  <c r="F19" s="1"/>
  <c r="F20" a="1"/>
  <c r="F20" s="1"/>
  <c r="F21" a="1"/>
  <c r="F21" s="1"/>
  <c r="F22" a="1"/>
  <c r="F22" s="1"/>
  <c r="F11" a="1"/>
  <c r="F11" s="1"/>
  <c r="C2" a="1"/>
  <c r="C2" s="1"/>
  <c r="D4" i="6" l="1" a="1"/>
  <c r="D4" s="1"/>
  <c r="J16"/>
  <c r="J18"/>
  <c r="J17"/>
  <c r="K7"/>
  <c r="K8"/>
  <c r="K9"/>
  <c r="K10"/>
  <c r="K11"/>
  <c r="K12"/>
  <c r="K13"/>
  <c r="K14"/>
  <c r="K15"/>
  <c r="I2" l="1"/>
  <c r="I3"/>
  <c r="I4" l="1" a="1"/>
  <c r="I4" s="1"/>
  <c r="O18" s="1" a="1"/>
  <c r="O18" s="1"/>
  <c r="O15" l="1" a="1"/>
  <c r="O15" s="1"/>
  <c r="N8" a="1"/>
  <c r="N8" s="1"/>
  <c r="O12" a="1"/>
  <c r="O12" s="1"/>
  <c r="N10" a="1"/>
  <c r="N10" s="1"/>
  <c r="O17" a="1"/>
  <c r="O17" s="1"/>
  <c r="N16" a="1"/>
  <c r="N16" s="1"/>
  <c r="N11" a="1"/>
  <c r="N11" s="1"/>
  <c r="N7" a="1"/>
  <c r="N7" s="1"/>
  <c r="O13" a="1"/>
  <c r="O13" s="1"/>
  <c r="N17" a="1"/>
  <c r="N17" s="1"/>
  <c r="N14" a="1"/>
  <c r="N14" s="1"/>
  <c r="O11" a="1"/>
  <c r="O11" s="1"/>
  <c r="O14" a="1"/>
  <c r="O14" s="1"/>
  <c r="O8" a="1"/>
  <c r="O8" s="1"/>
  <c r="N13" a="1"/>
  <c r="N13" s="1"/>
  <c r="O10" a="1"/>
  <c r="O10" s="1"/>
  <c r="O16" a="1"/>
  <c r="O16" s="1"/>
  <c r="O7" a="1"/>
  <c r="O7" s="1"/>
  <c r="N12" a="1"/>
  <c r="N12" s="1"/>
  <c r="O9" a="1"/>
  <c r="O9" s="1"/>
  <c r="N9" a="1"/>
  <c r="N9" s="1"/>
  <c r="N15" a="1"/>
  <c r="N15" s="1"/>
  <c r="N18" a="1"/>
  <c r="N18" s="1"/>
</calcChain>
</file>

<file path=xl/sharedStrings.xml><?xml version="1.0" encoding="utf-8"?>
<sst xmlns="http://schemas.openxmlformats.org/spreadsheetml/2006/main" count="52" uniqueCount="17">
  <si>
    <t>yi</t>
  </si>
  <si>
    <t>x1</t>
  </si>
  <si>
    <t>x2</t>
  </si>
  <si>
    <t>b</t>
  </si>
  <si>
    <t>Min</t>
  </si>
  <si>
    <t>Constraints</t>
  </si>
  <si>
    <t>&gt;=</t>
  </si>
  <si>
    <t>w1</t>
  </si>
  <si>
    <t>w2</t>
  </si>
  <si>
    <t>Alpha</t>
  </si>
  <si>
    <t>i</t>
  </si>
  <si>
    <t>=</t>
  </si>
  <si>
    <t>H</t>
  </si>
  <si>
    <t>Max</t>
  </si>
  <si>
    <t>j</t>
  </si>
  <si>
    <t>Hyperplane</t>
  </si>
  <si>
    <t>ConstraintCheck</t>
  </si>
</sst>
</file>

<file path=xl/styles.xml><?xml version="1.0" encoding="utf-8"?>
<styleSheet xmlns="http://schemas.openxmlformats.org/spreadsheetml/2006/main">
  <numFmts count="8">
    <numFmt numFmtId="43" formatCode="_-* #,##0.00_-;\-* #,##0.00_-;_-* &quot;-&quot;??_-;_-@_-"/>
    <numFmt numFmtId="164" formatCode="0.000"/>
    <numFmt numFmtId="165" formatCode="_-* #,##0_-;\-* #,##0_-;_-* &quot;-&quot;??_-;_-@_-"/>
    <numFmt numFmtId="166" formatCode="_-* #,##0.00000_-;\-* #,##0.00000_-;_-* &quot;-&quot;??_-;_-@_-"/>
    <numFmt numFmtId="167" formatCode="_-* #,##0.000_-;\-* #,##0.000_-;_-* &quot;-&quot;??_-;_-@_-"/>
    <numFmt numFmtId="168" formatCode="_-* #,##0.000_-;\-* #,##0.000_-;_-* &quot;-&quot;???_-;_-@_-"/>
    <numFmt numFmtId="169" formatCode="_-* #,##0.0_-;\-* #,##0.0_-;_-* &quot;-&quot;??_-;_-@_-"/>
    <numFmt numFmtId="170" formatCode="_-* #,##0.00_-;\-* #,##0.00_-;_-* &quot;-&quot;???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43" fontId="0" fillId="0" borderId="2" xfId="1" applyFont="1" applyBorder="1"/>
    <xf numFmtId="43" fontId="0" fillId="0" borderId="3" xfId="1" applyFont="1" applyBorder="1"/>
    <xf numFmtId="43" fontId="0" fillId="0" borderId="1" xfId="1" applyFont="1" applyBorder="1"/>
    <xf numFmtId="167" fontId="0" fillId="0" borderId="2" xfId="1" applyNumberFormat="1" applyFont="1" applyBorder="1"/>
    <xf numFmtId="167" fontId="0" fillId="0" borderId="3" xfId="1" applyNumberFormat="1" applyFont="1" applyBorder="1"/>
    <xf numFmtId="167" fontId="0" fillId="0" borderId="1" xfId="1" applyNumberFormat="1" applyFont="1" applyBorder="1"/>
    <xf numFmtId="0" fontId="0" fillId="2" borderId="0" xfId="0" applyFill="1"/>
    <xf numFmtId="0" fontId="0" fillId="0" borderId="8" xfId="0" applyBorder="1"/>
    <xf numFmtId="0" fontId="0" fillId="0" borderId="9" xfId="0" applyBorder="1"/>
    <xf numFmtId="43" fontId="0" fillId="4" borderId="8" xfId="1" applyFont="1" applyFill="1" applyBorder="1"/>
    <xf numFmtId="43" fontId="0" fillId="4" borderId="0" xfId="1" applyFont="1" applyFill="1" applyBorder="1"/>
    <xf numFmtId="43" fontId="0" fillId="4" borderId="9" xfId="1" applyFont="1" applyFill="1" applyBorder="1"/>
    <xf numFmtId="168" fontId="0" fillId="0" borderId="0" xfId="0" applyNumberFormat="1"/>
    <xf numFmtId="169" fontId="0" fillId="0" borderId="10" xfId="1" applyNumberFormat="1" applyFont="1" applyBorder="1" applyAlignment="1">
      <alignment horizontal="center"/>
    </xf>
    <xf numFmtId="169" fontId="0" fillId="0" borderId="11" xfId="1" applyNumberFormat="1" applyFont="1" applyBorder="1" applyAlignment="1">
      <alignment horizontal="center"/>
    </xf>
    <xf numFmtId="169" fontId="0" fillId="0" borderId="12" xfId="1" applyNumberFormat="1" applyFont="1" applyBorder="1" applyAlignment="1">
      <alignment horizontal="center"/>
    </xf>
    <xf numFmtId="169" fontId="0" fillId="0" borderId="13" xfId="1" applyNumberFormat="1" applyFont="1" applyBorder="1" applyAlignment="1">
      <alignment horizontal="center"/>
    </xf>
    <xf numFmtId="169" fontId="0" fillId="0" borderId="14" xfId="1" applyNumberFormat="1" applyFont="1" applyBorder="1" applyAlignment="1">
      <alignment horizontal="center"/>
    </xf>
    <xf numFmtId="169" fontId="0" fillId="0" borderId="15" xfId="1" applyNumberFormat="1" applyFont="1" applyBorder="1" applyAlignment="1">
      <alignment horizontal="center"/>
    </xf>
    <xf numFmtId="0" fontId="3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2" xfId="0" applyFill="1" applyBorder="1"/>
    <xf numFmtId="0" fontId="0" fillId="2" borderId="16" xfId="0" applyFill="1" applyBorder="1"/>
    <xf numFmtId="0" fontId="0" fillId="2" borderId="3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0" borderId="15" xfId="0" applyBorder="1"/>
    <xf numFmtId="164" fontId="0" fillId="0" borderId="10" xfId="0" applyNumberFormat="1" applyBorder="1"/>
    <xf numFmtId="167" fontId="0" fillId="0" borderId="11" xfId="0" applyNumberFormat="1" applyBorder="1"/>
    <xf numFmtId="164" fontId="0" fillId="0" borderId="12" xfId="0" applyNumberFormat="1" applyBorder="1"/>
    <xf numFmtId="167" fontId="0" fillId="0" borderId="13" xfId="0" applyNumberFormat="1" applyBorder="1"/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66" fontId="0" fillId="0" borderId="8" xfId="1" applyNumberFormat="1" applyFont="1" applyBorder="1"/>
    <xf numFmtId="0" fontId="2" fillId="0" borderId="12" xfId="0" applyFont="1" applyBorder="1"/>
    <xf numFmtId="0" fontId="2" fillId="0" borderId="0" xfId="0" applyFont="1" applyBorder="1"/>
    <xf numFmtId="166" fontId="2" fillId="0" borderId="0" xfId="1" applyNumberFormat="1" applyFont="1" applyBorder="1"/>
    <xf numFmtId="0" fontId="2" fillId="0" borderId="13" xfId="0" applyFont="1" applyBorder="1"/>
    <xf numFmtId="166" fontId="0" fillId="0" borderId="0" xfId="1" applyNumberFormat="1" applyFont="1" applyBorder="1"/>
    <xf numFmtId="166" fontId="0" fillId="0" borderId="17" xfId="1" applyNumberFormat="1" applyFont="1" applyBorder="1"/>
    <xf numFmtId="43" fontId="0" fillId="0" borderId="5" xfId="1" applyFont="1" applyBorder="1"/>
    <xf numFmtId="0" fontId="4" fillId="3" borderId="10" xfId="0" applyFont="1" applyFill="1" applyBorder="1"/>
    <xf numFmtId="0" fontId="4" fillId="3" borderId="11" xfId="0" applyFont="1" applyFill="1" applyBorder="1"/>
    <xf numFmtId="170" fontId="0" fillId="0" borderId="12" xfId="0" applyNumberFormat="1" applyBorder="1" applyAlignment="1"/>
    <xf numFmtId="170" fontId="0" fillId="0" borderId="13" xfId="0" applyNumberFormat="1" applyBorder="1" applyAlignment="1"/>
    <xf numFmtId="170" fontId="0" fillId="0" borderId="14" xfId="0" applyNumberFormat="1" applyBorder="1" applyAlignment="1"/>
    <xf numFmtId="170" fontId="0" fillId="0" borderId="15" xfId="0" applyNumberFormat="1" applyBorder="1" applyAlignment="1"/>
    <xf numFmtId="165" fontId="0" fillId="4" borderId="0" xfId="1" applyNumberFormat="1" applyFont="1" applyFill="1"/>
    <xf numFmtId="0" fontId="0" fillId="0" borderId="10" xfId="0" applyFont="1" applyBorder="1"/>
    <xf numFmtId="0" fontId="0" fillId="0" borderId="8" xfId="0" applyFont="1" applyBorder="1"/>
    <xf numFmtId="0" fontId="0" fillId="0" borderId="11" xfId="0" applyFont="1" applyBorder="1"/>
    <xf numFmtId="0" fontId="0" fillId="0" borderId="12" xfId="0" applyFont="1" applyBorder="1"/>
    <xf numFmtId="0" fontId="0" fillId="0" borderId="0" xfId="0" applyFont="1" applyBorder="1"/>
    <xf numFmtId="0" fontId="0" fillId="0" borderId="13" xfId="0" applyFont="1" applyBorder="1"/>
    <xf numFmtId="0" fontId="0" fillId="0" borderId="14" xfId="0" applyFont="1" applyBorder="1"/>
    <xf numFmtId="0" fontId="0" fillId="0" borderId="17" xfId="0" applyFont="1" applyBorder="1"/>
    <xf numFmtId="0" fontId="0" fillId="0" borderId="15" xfId="0" applyFont="1" applyBorder="1"/>
    <xf numFmtId="43" fontId="0" fillId="4" borderId="1" xfId="1" applyFont="1" applyFill="1" applyBorder="1"/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vertical="center" textRotation="90"/>
    </xf>
    <xf numFmtId="0" fontId="0" fillId="0" borderId="16" xfId="0" applyBorder="1" applyAlignment="1">
      <alignment vertical="center" textRotation="90"/>
    </xf>
    <xf numFmtId="0" fontId="0" fillId="0" borderId="3" xfId="0" applyBorder="1" applyAlignment="1">
      <alignment vertical="center" textRotation="90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2" xfId="0" applyFont="1" applyBorder="1"/>
    <xf numFmtId="0" fontId="5" fillId="0" borderId="0" xfId="0" applyFont="1" applyBorder="1"/>
    <xf numFmtId="166" fontId="5" fillId="0" borderId="0" xfId="1" applyNumberFormat="1" applyFont="1" applyBorder="1"/>
    <xf numFmtId="0" fontId="5" fillId="0" borderId="13" xfId="0" applyFont="1" applyBorder="1"/>
    <xf numFmtId="43" fontId="2" fillId="4" borderId="0" xfId="1" applyFont="1" applyFill="1" applyBorder="1"/>
    <xf numFmtId="0" fontId="5" fillId="0" borderId="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3.9354696886476206E-2"/>
          <c:y val="2.854979969609062E-2"/>
          <c:w val="0.91737068445307079"/>
          <c:h val="0.77643063038172866"/>
        </c:manualLayout>
      </c:layout>
      <c:scatterChart>
        <c:scatterStyle val="lineMarker"/>
        <c:ser>
          <c:idx val="0"/>
          <c:order val="0"/>
          <c:tx>
            <c:strRef>
              <c:f>Primal!$C$11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noFill/>
              <a:ln>
                <a:solidFill>
                  <a:srgbClr val="FF0000"/>
                </a:solidFill>
              </a:ln>
            </c:spPr>
          </c:marker>
          <c:xVal>
            <c:numRef>
              <c:f>Primal!$D$11</c:f>
              <c:numCache>
                <c:formatCode>General</c:formatCode>
                <c:ptCount val="1"/>
                <c:pt idx="0">
                  <c:v>6</c:v>
                </c:pt>
              </c:numCache>
            </c:numRef>
          </c:xVal>
          <c:yVal>
            <c:numRef>
              <c:f>Primal!$E$11</c:f>
              <c:numCache>
                <c:formatCode>General</c:formatCode>
                <c:ptCount val="1"/>
                <c:pt idx="0">
                  <c:v>15</c:v>
                </c:pt>
              </c:numCache>
            </c:numRef>
          </c:yVal>
        </c:ser>
        <c:ser>
          <c:idx val="1"/>
          <c:order val="1"/>
          <c:tx>
            <c:strRef>
              <c:f>Primal!$C$12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ln>
                <a:solidFill>
                  <a:srgbClr val="FF0000"/>
                </a:solidFill>
              </a:ln>
            </c:spPr>
          </c:marker>
          <c:xVal>
            <c:numRef>
              <c:f>Primal!$D$12</c:f>
              <c:numCache>
                <c:formatCode>General</c:formatCode>
                <c:ptCount val="1"/>
                <c:pt idx="0">
                  <c:v>8</c:v>
                </c:pt>
              </c:numCache>
            </c:numRef>
          </c:xVal>
          <c:yVal>
            <c:numRef>
              <c:f>Primal!$E$12</c:f>
              <c:numCache>
                <c:formatCode>General</c:formatCode>
                <c:ptCount val="1"/>
                <c:pt idx="0">
                  <c:v>12</c:v>
                </c:pt>
              </c:numCache>
            </c:numRef>
          </c:yVal>
        </c:ser>
        <c:ser>
          <c:idx val="2"/>
          <c:order val="2"/>
          <c:tx>
            <c:strRef>
              <c:f>Primal!$C$13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ln>
                <a:solidFill>
                  <a:srgbClr val="FF0000"/>
                </a:solidFill>
              </a:ln>
            </c:spPr>
          </c:marker>
          <c:xVal>
            <c:numRef>
              <c:f>Primal!$D$13</c:f>
              <c:numCache>
                <c:formatCode>General</c:formatCode>
                <c:ptCount val="1"/>
                <c:pt idx="0">
                  <c:v>12</c:v>
                </c:pt>
              </c:numCache>
            </c:numRef>
          </c:xVal>
          <c:yVal>
            <c:numRef>
              <c:f>Primal!$E$13</c:f>
              <c:numCache>
                <c:formatCode>General</c:formatCode>
                <c:ptCount val="1"/>
                <c:pt idx="0">
                  <c:v>13</c:v>
                </c:pt>
              </c:numCache>
            </c:numRef>
          </c:yVal>
        </c:ser>
        <c:ser>
          <c:idx val="3"/>
          <c:order val="3"/>
          <c:tx>
            <c:strRef>
              <c:f>Primal!$C$14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ln>
                <a:solidFill>
                  <a:srgbClr val="FF0000"/>
                </a:solidFill>
              </a:ln>
            </c:spPr>
          </c:marker>
          <c:xVal>
            <c:numRef>
              <c:f>Primal!$D$14</c:f>
              <c:numCache>
                <c:formatCode>General</c:formatCode>
                <c:ptCount val="1"/>
                <c:pt idx="0">
                  <c:v>10</c:v>
                </c:pt>
              </c:numCache>
            </c:numRef>
          </c:xVal>
          <c:yVal>
            <c:numRef>
              <c:f>Primal!$E$14</c:f>
              <c:numCache>
                <c:formatCode>General</c:formatCode>
                <c:ptCount val="1"/>
                <c:pt idx="0">
                  <c:v>10</c:v>
                </c:pt>
              </c:numCache>
            </c:numRef>
          </c:yVal>
        </c:ser>
        <c:ser>
          <c:idx val="4"/>
          <c:order val="4"/>
          <c:tx>
            <c:strRef>
              <c:f>Primal!$C$15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ln>
                <a:solidFill>
                  <a:srgbClr val="FF0000"/>
                </a:solidFill>
              </a:ln>
            </c:spPr>
          </c:marker>
          <c:xVal>
            <c:numRef>
              <c:f>Primal!$D$15</c:f>
              <c:numCache>
                <c:formatCode>General</c:formatCode>
                <c:ptCount val="1"/>
                <c:pt idx="0">
                  <c:v>15</c:v>
                </c:pt>
              </c:numCache>
            </c:numRef>
          </c:xVal>
          <c:yVal>
            <c:numRef>
              <c:f>Primal!$E$15</c:f>
              <c:numCache>
                <c:formatCode>General</c:formatCode>
                <c:ptCount val="1"/>
                <c:pt idx="0">
                  <c:v>10</c:v>
                </c:pt>
              </c:numCache>
            </c:numRef>
          </c:yVal>
        </c:ser>
        <c:ser>
          <c:idx val="5"/>
          <c:order val="5"/>
          <c:tx>
            <c:strRef>
              <c:f>Primal!$C$16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plus"/>
            <c:size val="7"/>
            <c:spPr>
              <a:ln>
                <a:solidFill>
                  <a:srgbClr val="FF0000"/>
                </a:solidFill>
              </a:ln>
            </c:spPr>
          </c:marker>
          <c:xVal>
            <c:numRef>
              <c:f>Primal!$D$16</c:f>
              <c:numCache>
                <c:formatCode>General</c:formatCode>
                <c:ptCount val="1"/>
                <c:pt idx="0">
                  <c:v>13</c:v>
                </c:pt>
              </c:numCache>
            </c:numRef>
          </c:xVal>
          <c:yVal>
            <c:numRef>
              <c:f>Primal!$E$16</c:f>
              <c:numCache>
                <c:formatCode>General</c:formatCode>
                <c:ptCount val="1"/>
                <c:pt idx="0">
                  <c:v>8</c:v>
                </c:pt>
              </c:numCache>
            </c:numRef>
          </c:yVal>
        </c:ser>
        <c:ser>
          <c:idx val="6"/>
          <c:order val="6"/>
          <c:tx>
            <c:strRef>
              <c:f>Primal!$C$17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Primal!$D$17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Primal!$E$17</c:f>
              <c:numCache>
                <c:formatCode>General</c:formatCode>
                <c:ptCount val="1"/>
                <c:pt idx="0">
                  <c:v>10</c:v>
                </c:pt>
              </c:numCache>
            </c:numRef>
          </c:yVal>
        </c:ser>
        <c:ser>
          <c:idx val="7"/>
          <c:order val="7"/>
          <c:tx>
            <c:strRef>
              <c:f>Primal!$C$18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Primal!$D$18</c:f>
              <c:numCache>
                <c:formatCode>General</c:formatCode>
                <c:ptCount val="1"/>
                <c:pt idx="0">
                  <c:v>7</c:v>
                </c:pt>
              </c:numCache>
            </c:numRef>
          </c:xVal>
          <c:yVal>
            <c:numRef>
              <c:f>Primal!$E$18</c:f>
              <c:numCache>
                <c:formatCode>General</c:formatCode>
                <c:ptCount val="1"/>
                <c:pt idx="0">
                  <c:v>7</c:v>
                </c:pt>
              </c:numCache>
            </c:numRef>
          </c:yVal>
        </c:ser>
        <c:ser>
          <c:idx val="8"/>
          <c:order val="8"/>
          <c:tx>
            <c:strRef>
              <c:f>Primal!$C$19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Primal!$D$19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Primal!$E$19</c:f>
              <c:numCache>
                <c:formatCode>General</c:formatCode>
                <c:ptCount val="1"/>
                <c:pt idx="0">
                  <c:v>6</c:v>
                </c:pt>
              </c:numCache>
            </c:numRef>
          </c:yVal>
        </c:ser>
        <c:ser>
          <c:idx val="9"/>
          <c:order val="9"/>
          <c:tx>
            <c:strRef>
              <c:f>Primal!$C$20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Primal!$D$20</c:f>
              <c:numCache>
                <c:formatCode>General</c:formatCode>
                <c:ptCount val="1"/>
                <c:pt idx="0">
                  <c:v>8</c:v>
                </c:pt>
              </c:numCache>
            </c:numRef>
          </c:xVal>
          <c:yVal>
            <c:numRef>
              <c:f>Primal!$E$20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10"/>
          <c:order val="10"/>
          <c:tx>
            <c:strRef>
              <c:f>Primal!$C$21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Primal!$D$21</c:f>
              <c:numCache>
                <c:formatCode>General</c:formatCode>
                <c:ptCount val="1"/>
                <c:pt idx="0">
                  <c:v>7</c:v>
                </c:pt>
              </c:numCache>
            </c:numRef>
          </c:xVal>
          <c:yVal>
            <c:numRef>
              <c:f>Primal!$E$21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11"/>
          <c:order val="11"/>
          <c:tx>
            <c:strRef>
              <c:f>Primal!$C$22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dash"/>
            <c:size val="7"/>
            <c:spPr>
              <a:ln>
                <a:solidFill>
                  <a:srgbClr val="0070C0"/>
                </a:solidFill>
              </a:ln>
            </c:spPr>
          </c:marker>
          <c:xVal>
            <c:numRef>
              <c:f>Primal!$D$22</c:f>
              <c:numCache>
                <c:formatCode>General</c:formatCode>
                <c:ptCount val="1"/>
                <c:pt idx="0">
                  <c:v>10</c:v>
                </c:pt>
              </c:numCache>
            </c:numRef>
          </c:xVal>
          <c:yVal>
            <c:numRef>
              <c:f>Primal!$E$22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</c:ser>
        <c:ser>
          <c:idx val="12"/>
          <c:order val="12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9050">
                <a:solidFill>
                  <a:srgbClr val="00B050"/>
                </a:solidFill>
              </a:ln>
            </c:spPr>
          </c:marker>
          <c:xVal>
            <c:numRef>
              <c:f>Primal!$D$12</c:f>
              <c:numCache>
                <c:formatCode>General</c:formatCode>
                <c:ptCount val="1"/>
                <c:pt idx="0">
                  <c:v>8</c:v>
                </c:pt>
              </c:numCache>
            </c:numRef>
          </c:xVal>
          <c:yVal>
            <c:numRef>
              <c:f>Primal!$E$12</c:f>
              <c:numCache>
                <c:formatCode>General</c:formatCode>
                <c:ptCount val="1"/>
                <c:pt idx="0">
                  <c:v>12</c:v>
                </c:pt>
              </c:numCache>
            </c:numRef>
          </c:yVal>
        </c:ser>
        <c:ser>
          <c:idx val="13"/>
          <c:order val="13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9050">
                <a:solidFill>
                  <a:srgbClr val="00B050"/>
                </a:solidFill>
              </a:ln>
            </c:spPr>
          </c:marker>
          <c:xVal>
            <c:numRef>
              <c:f>Primal!$D$14</c:f>
              <c:numCache>
                <c:formatCode>General</c:formatCode>
                <c:ptCount val="1"/>
                <c:pt idx="0">
                  <c:v>10</c:v>
                </c:pt>
              </c:numCache>
            </c:numRef>
          </c:xVal>
          <c:yVal>
            <c:numRef>
              <c:f>Primal!$E$14</c:f>
              <c:numCache>
                <c:formatCode>General</c:formatCode>
                <c:ptCount val="1"/>
                <c:pt idx="0">
                  <c:v>10</c:v>
                </c:pt>
              </c:numCache>
            </c:numRef>
          </c:yVal>
        </c:ser>
        <c:ser>
          <c:idx val="14"/>
          <c:order val="14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ln w="25400">
                <a:solidFill>
                  <a:srgbClr val="00B050"/>
                </a:solidFill>
              </a:ln>
            </c:spPr>
          </c:marker>
          <c:dPt>
            <c:idx val="0"/>
            <c:marker>
              <c:spPr>
                <a:noFill/>
                <a:ln w="25400">
                  <a:solidFill>
                    <a:srgbClr val="00B050"/>
                  </a:solidFill>
                </a:ln>
              </c:spPr>
            </c:marker>
          </c:dPt>
          <c:xVal>
            <c:numRef>
              <c:f>Primal!$D$18</c:f>
              <c:numCache>
                <c:formatCode>General</c:formatCode>
                <c:ptCount val="1"/>
                <c:pt idx="0">
                  <c:v>7</c:v>
                </c:pt>
              </c:numCache>
            </c:numRef>
          </c:xVal>
          <c:yVal>
            <c:numRef>
              <c:f>Primal!$E$18</c:f>
              <c:numCache>
                <c:formatCode>General</c:formatCode>
                <c:ptCount val="1"/>
                <c:pt idx="0">
                  <c:v>7</c:v>
                </c:pt>
              </c:numCache>
            </c:numRef>
          </c:yVal>
        </c:ser>
        <c:ser>
          <c:idx val="15"/>
          <c:order val="15"/>
          <c:spPr>
            <a:ln w="28575">
              <a:noFill/>
            </a:ln>
          </c:spPr>
          <c:marker>
            <c:symbol val="none"/>
          </c:marker>
          <c:trendline>
            <c:spPr>
              <a:ln w="25400">
                <a:solidFill>
                  <a:srgbClr val="00B0F0"/>
                </a:solidFill>
              </a:ln>
            </c:spPr>
            <c:trendlineType val="linear"/>
          </c:trendline>
          <c:xVal>
            <c:numRef>
              <c:f>Primal!$X$5:$X$21</c:f>
              <c:numCache>
                <c:formatCode>_-* #,##0.0_-;\-* #,##0.0_-;_-* "-"??_-;_-@_-</c:formatCode>
                <c:ptCount val="17"/>
                <c:pt idx="0">
                  <c:v>16.999999999999993</c:v>
                </c:pt>
                <c:pt idx="1">
                  <c:v>15.999999999999993</c:v>
                </c:pt>
                <c:pt idx="2">
                  <c:v>14.999999999999995</c:v>
                </c:pt>
                <c:pt idx="3">
                  <c:v>13.999999999999995</c:v>
                </c:pt>
                <c:pt idx="4">
                  <c:v>12.999999999999996</c:v>
                </c:pt>
                <c:pt idx="5">
                  <c:v>11.999999999999996</c:v>
                </c:pt>
                <c:pt idx="6">
                  <c:v>10.999999999999996</c:v>
                </c:pt>
                <c:pt idx="7">
                  <c:v>9.9999999999999964</c:v>
                </c:pt>
                <c:pt idx="8">
                  <c:v>8.9999999999999982</c:v>
                </c:pt>
                <c:pt idx="9">
                  <c:v>7.9999999999999982</c:v>
                </c:pt>
                <c:pt idx="10">
                  <c:v>7</c:v>
                </c:pt>
                <c:pt idx="11">
                  <c:v>6</c:v>
                </c:pt>
                <c:pt idx="12">
                  <c:v>5</c:v>
                </c:pt>
                <c:pt idx="13">
                  <c:v>4.0000000000000018</c:v>
                </c:pt>
                <c:pt idx="14">
                  <c:v>3.0000000000000018</c:v>
                </c:pt>
                <c:pt idx="15">
                  <c:v>2.0000000000000036</c:v>
                </c:pt>
                <c:pt idx="16">
                  <c:v>1.0000000000000036</c:v>
                </c:pt>
              </c:numCache>
            </c:numRef>
          </c:xVal>
          <c:yVal>
            <c:numRef>
              <c:f>Primal!$W$5:$W$21</c:f>
              <c:numCache>
                <c:formatCode>_-* #,##0.0_-;\-* #,##0.0_-;_-* "-"??_-;_-@_-</c:formatCode>
                <c:ptCount val="1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</c:numCache>
            </c:numRef>
          </c:yVal>
        </c:ser>
        <c:ser>
          <c:idx val="16"/>
          <c:order val="16"/>
          <c:tx>
            <c:v>wx+b=-1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</c:trendline>
          <c:xVal>
            <c:numRef>
              <c:f>Primal!$Y$5:$Y$21</c:f>
              <c:numCache>
                <c:formatCode>_-* #,##0.000_-;\-* #,##0.000_-;_-* "-"???_-;_-@_-</c:formatCode>
                <c:ptCount val="17"/>
                <c:pt idx="0">
                  <c:v>13.999999999999995</c:v>
                </c:pt>
                <c:pt idx="1">
                  <c:v>12.999999999999995</c:v>
                </c:pt>
                <c:pt idx="2">
                  <c:v>11.999999999999996</c:v>
                </c:pt>
                <c:pt idx="3">
                  <c:v>10.999999999999996</c:v>
                </c:pt>
                <c:pt idx="4">
                  <c:v>9.9999999999999964</c:v>
                </c:pt>
                <c:pt idx="5">
                  <c:v>8.9999999999999982</c:v>
                </c:pt>
                <c:pt idx="6">
                  <c:v>7.9999999999999982</c:v>
                </c:pt>
                <c:pt idx="7">
                  <c:v>6.9999999999999991</c:v>
                </c:pt>
                <c:pt idx="8">
                  <c:v>6</c:v>
                </c:pt>
                <c:pt idx="9">
                  <c:v>5</c:v>
                </c:pt>
                <c:pt idx="10">
                  <c:v>4.0000000000000018</c:v>
                </c:pt>
                <c:pt idx="11">
                  <c:v>3.0000000000000018</c:v>
                </c:pt>
                <c:pt idx="12">
                  <c:v>2.0000000000000018</c:v>
                </c:pt>
                <c:pt idx="13">
                  <c:v>1.0000000000000036</c:v>
                </c:pt>
                <c:pt idx="14">
                  <c:v>0</c:v>
                </c:pt>
                <c:pt idx="15">
                  <c:v>-0.99999999999999467</c:v>
                </c:pt>
                <c:pt idx="16">
                  <c:v>-1.9999999999999947</c:v>
                </c:pt>
              </c:numCache>
            </c:numRef>
          </c:xVal>
          <c:yVal>
            <c:numRef>
              <c:f>Primal!$W$5:$W$21</c:f>
              <c:numCache>
                <c:formatCode>_-* #,##0.0_-;\-* #,##0.0_-;_-* "-"??_-;_-@_-</c:formatCode>
                <c:ptCount val="1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</c:numCache>
            </c:numRef>
          </c:yVal>
        </c:ser>
        <c:ser>
          <c:idx val="17"/>
          <c:order val="17"/>
          <c:tx>
            <c:v>wx+b=1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</c:trendline>
          <c:xVal>
            <c:numRef>
              <c:f>Primal!$Z$5:$Z$21</c:f>
              <c:numCache>
                <c:formatCode>_-* #,##0.000_-;\-* #,##0.000_-;_-* "-"???_-;_-@_-</c:formatCode>
                <c:ptCount val="17"/>
                <c:pt idx="0">
                  <c:v>19.999999999999989</c:v>
                </c:pt>
                <c:pt idx="1">
                  <c:v>18.999999999999989</c:v>
                </c:pt>
                <c:pt idx="2">
                  <c:v>17.999999999999989</c:v>
                </c:pt>
                <c:pt idx="3">
                  <c:v>16.999999999999993</c:v>
                </c:pt>
                <c:pt idx="4">
                  <c:v>15.999999999999993</c:v>
                </c:pt>
                <c:pt idx="5">
                  <c:v>14.999999999999993</c:v>
                </c:pt>
                <c:pt idx="6">
                  <c:v>13.999999999999993</c:v>
                </c:pt>
                <c:pt idx="7">
                  <c:v>12.999999999999993</c:v>
                </c:pt>
                <c:pt idx="8">
                  <c:v>11.999999999999995</c:v>
                </c:pt>
                <c:pt idx="9">
                  <c:v>10.999999999999995</c:v>
                </c:pt>
                <c:pt idx="10">
                  <c:v>9.9999999999999964</c:v>
                </c:pt>
                <c:pt idx="11">
                  <c:v>8.9999999999999964</c:v>
                </c:pt>
                <c:pt idx="12">
                  <c:v>7.9999999999999964</c:v>
                </c:pt>
                <c:pt idx="13">
                  <c:v>6.9999999999999982</c:v>
                </c:pt>
                <c:pt idx="14">
                  <c:v>5.9999999999999982</c:v>
                </c:pt>
                <c:pt idx="15">
                  <c:v>5</c:v>
                </c:pt>
                <c:pt idx="16">
                  <c:v>4</c:v>
                </c:pt>
              </c:numCache>
            </c:numRef>
          </c:xVal>
          <c:yVal>
            <c:numRef>
              <c:f>Primal!$W$5:$W$21</c:f>
              <c:numCache>
                <c:formatCode>_-* #,##0.0_-;\-* #,##0.0_-;_-* "-"??_-;_-@_-</c:formatCode>
                <c:ptCount val="1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</c:numCache>
            </c:numRef>
          </c:yVal>
        </c:ser>
        <c:axId val="506527744"/>
        <c:axId val="506529664"/>
      </c:scatterChart>
      <c:valAx>
        <c:axId val="506527744"/>
        <c:scaling>
          <c:orientation val="minMax"/>
        </c:scaling>
        <c:axPos val="b"/>
        <c:numFmt formatCode="General" sourceLinked="1"/>
        <c:tickLblPos val="nextTo"/>
        <c:crossAx val="506529664"/>
        <c:crosses val="autoZero"/>
        <c:crossBetween val="midCat"/>
      </c:valAx>
      <c:valAx>
        <c:axId val="506529664"/>
        <c:scaling>
          <c:orientation val="minMax"/>
        </c:scaling>
        <c:axPos val="l"/>
        <c:numFmt formatCode="General" sourceLinked="1"/>
        <c:tickLblPos val="low"/>
        <c:crossAx val="506527744"/>
        <c:crosses val="autoZero"/>
        <c:crossBetween val="midCat"/>
      </c:valAx>
    </c:plotArea>
    <c:legend>
      <c:legendPos val="r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ayout>
        <c:manualLayout>
          <c:xMode val="edge"/>
          <c:yMode val="edge"/>
          <c:x val="1.6175373088376195E-2"/>
          <c:y val="0.82207603060766099"/>
          <c:w val="0.9699682022054027"/>
          <c:h val="0.1663231238084403"/>
        </c:manualLayout>
      </c:layout>
      <c:txPr>
        <a:bodyPr/>
        <a:lstStyle/>
        <a:p>
          <a:pPr>
            <a:defRPr sz="800"/>
          </a:pPr>
          <a:endParaRPr lang="en-US"/>
        </a:p>
      </c:txPr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114301</xdr:colOff>
      <xdr:row>5</xdr:row>
      <xdr:rowOff>161927</xdr:rowOff>
    </xdr:from>
    <xdr:to>
      <xdr:col>16</xdr:col>
      <xdr:colOff>552450</xdr:colOff>
      <xdr:row>21</xdr:row>
      <xdr:rowOff>190500</xdr:rowOff>
    </xdr:to>
    <xdr:pic>
      <xdr:nvPicPr>
        <xdr:cNvPr id="3" name="Picture 2" descr="Captur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71726" y="885827"/>
          <a:ext cx="5314949" cy="3095623"/>
        </a:xfrm>
        <a:prstGeom prst="rect">
          <a:avLst/>
        </a:prstGeom>
      </xdr:spPr>
    </xdr:pic>
    <xdr:clientData/>
  </xdr:twoCellAnchor>
  <xdr:twoCellAnchor>
    <xdr:from>
      <xdr:col>11</xdr:col>
      <xdr:colOff>381001</xdr:colOff>
      <xdr:row>22</xdr:row>
      <xdr:rowOff>47626</xdr:rowOff>
    </xdr:from>
    <xdr:to>
      <xdr:col>16</xdr:col>
      <xdr:colOff>581025</xdr:colOff>
      <xdr:row>34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76200</xdr:colOff>
      <xdr:row>22</xdr:row>
      <xdr:rowOff>0</xdr:rowOff>
    </xdr:from>
    <xdr:to>
      <xdr:col>11</xdr:col>
      <xdr:colOff>352425</xdr:colOff>
      <xdr:row>34</xdr:row>
      <xdr:rowOff>180975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200" y="3990975"/>
          <a:ext cx="4362450" cy="24765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114300</xdr:colOff>
      <xdr:row>4</xdr:row>
      <xdr:rowOff>152400</xdr:rowOff>
    </xdr:from>
    <xdr:to>
      <xdr:col>22</xdr:col>
      <xdr:colOff>238125</xdr:colOff>
      <xdr:row>17</xdr:row>
      <xdr:rowOff>142875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29300" y="914400"/>
          <a:ext cx="4391025" cy="2466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B1:Z23"/>
  <sheetViews>
    <sheetView showGridLines="0" tabSelected="1" workbookViewId="0">
      <selection activeCell="E10" sqref="E10"/>
    </sheetView>
  </sheetViews>
  <sheetFormatPr defaultRowHeight="15"/>
  <cols>
    <col min="1" max="1" width="1.42578125" customWidth="1"/>
    <col min="2" max="2" width="3.7109375" bestFit="1" customWidth="1"/>
    <col min="3" max="3" width="8" bestFit="1" customWidth="1"/>
    <col min="4" max="5" width="4.85546875" customWidth="1"/>
    <col min="6" max="6" width="6" bestFit="1" customWidth="1"/>
    <col min="7" max="7" width="3" bestFit="1" customWidth="1"/>
    <col min="8" max="8" width="2" bestFit="1" customWidth="1"/>
  </cols>
  <sheetData>
    <row r="1" spans="2:26" ht="6.75" customHeight="1"/>
    <row r="2" spans="2:26" ht="15.75" thickBot="1">
      <c r="B2" t="s">
        <v>4</v>
      </c>
      <c r="C2" s="69">
        <f t="array" ref="C2">1/2*MMULT(TRANSPOSE(C4:C5),C4:C5)*1000</f>
        <v>111.11111111111121</v>
      </c>
      <c r="W2" s="71" t="s">
        <v>15</v>
      </c>
      <c r="X2" s="71"/>
    </row>
    <row r="3" spans="2:26" ht="4.5" customHeight="1" thickTop="1"/>
    <row r="4" spans="2:26">
      <c r="B4" t="s">
        <v>7</v>
      </c>
      <c r="C4" s="8">
        <v>0.33333333333333337</v>
      </c>
      <c r="W4" s="18" t="s">
        <v>2</v>
      </c>
      <c r="X4" s="19" t="s">
        <v>1</v>
      </c>
      <c r="Y4">
        <v>-1</v>
      </c>
      <c r="Z4">
        <v>1</v>
      </c>
    </row>
    <row r="5" spans="2:26">
      <c r="B5" t="s">
        <v>8</v>
      </c>
      <c r="C5" s="9">
        <v>0.33333333333333359</v>
      </c>
      <c r="W5" s="20">
        <v>0</v>
      </c>
      <c r="X5" s="21">
        <f>-$C$4/$C$5*W5-$C$6/$C$5</f>
        <v>16.999999999999993</v>
      </c>
      <c r="Y5" s="17">
        <f>-$C$4/$C$5*W5-($C$6+1)/$C$5</f>
        <v>13.999999999999995</v>
      </c>
      <c r="Z5" s="17">
        <f>-$C$4/$C$5*W5-($C$6-1)/$C$5</f>
        <v>19.999999999999989</v>
      </c>
    </row>
    <row r="6" spans="2:26">
      <c r="B6" t="s">
        <v>3</v>
      </c>
      <c r="C6" s="10">
        <v>-5.6666666666666687</v>
      </c>
      <c r="W6" s="20">
        <f>W5+1</f>
        <v>1</v>
      </c>
      <c r="X6" s="21">
        <f t="shared" ref="X6:X21" si="0">-$C$4/$C$5*W6-$C$6/$C$5</f>
        <v>15.999999999999993</v>
      </c>
      <c r="Y6" s="17">
        <f t="shared" ref="Y6:Y21" si="1">-$C$4/$C$5*W6-($C$6+1)/$C$5</f>
        <v>12.999999999999995</v>
      </c>
      <c r="Z6" s="17">
        <f t="shared" ref="Z6:Z21" si="2">-$C$4/$C$5*W6-($C$6-1)/$C$5</f>
        <v>18.999999999999989</v>
      </c>
    </row>
    <row r="7" spans="2:26">
      <c r="W7" s="20">
        <f t="shared" ref="W7:W21" si="3">W6+1</f>
        <v>2</v>
      </c>
      <c r="X7" s="21">
        <f t="shared" si="0"/>
        <v>14.999999999999995</v>
      </c>
      <c r="Y7" s="17">
        <f t="shared" si="1"/>
        <v>11.999999999999996</v>
      </c>
      <c r="Z7" s="17">
        <f t="shared" si="2"/>
        <v>17.999999999999989</v>
      </c>
    </row>
    <row r="8" spans="2:26">
      <c r="W8" s="20">
        <f t="shared" si="3"/>
        <v>3</v>
      </c>
      <c r="X8" s="21">
        <f t="shared" si="0"/>
        <v>13.999999999999995</v>
      </c>
      <c r="Y8" s="17">
        <f t="shared" si="1"/>
        <v>10.999999999999996</v>
      </c>
      <c r="Z8" s="17">
        <f t="shared" si="2"/>
        <v>16.999999999999993</v>
      </c>
    </row>
    <row r="9" spans="2:26" ht="15.75" thickBot="1">
      <c r="B9" s="70" t="s">
        <v>5</v>
      </c>
      <c r="C9" s="70"/>
      <c r="D9" s="70"/>
      <c r="E9" s="70"/>
      <c r="F9" s="70"/>
      <c r="G9" s="70"/>
      <c r="H9" s="70"/>
      <c r="W9" s="20">
        <f t="shared" si="3"/>
        <v>4</v>
      </c>
      <c r="X9" s="21">
        <f t="shared" si="0"/>
        <v>12.999999999999996</v>
      </c>
      <c r="Y9" s="17">
        <f t="shared" si="1"/>
        <v>9.9999999999999964</v>
      </c>
      <c r="Z9" s="17">
        <f t="shared" si="2"/>
        <v>15.999999999999993</v>
      </c>
    </row>
    <row r="10" spans="2:26" ht="15.75" thickTop="1">
      <c r="B10" s="11" t="s">
        <v>10</v>
      </c>
      <c r="C10" s="11" t="s">
        <v>0</v>
      </c>
      <c r="D10" s="11" t="s">
        <v>1</v>
      </c>
      <c r="E10" s="11" t="s">
        <v>2</v>
      </c>
      <c r="F10" s="11"/>
      <c r="G10" s="11"/>
      <c r="H10" s="11"/>
      <c r="W10" s="20">
        <f t="shared" si="3"/>
        <v>5</v>
      </c>
      <c r="X10" s="21">
        <f t="shared" si="0"/>
        <v>11.999999999999996</v>
      </c>
      <c r="Y10" s="17">
        <f t="shared" si="1"/>
        <v>8.9999999999999982</v>
      </c>
      <c r="Z10" s="17">
        <f t="shared" si="2"/>
        <v>14.999999999999993</v>
      </c>
    </row>
    <row r="11" spans="2:26">
      <c r="B11" s="12">
        <v>1</v>
      </c>
      <c r="C11" s="12">
        <v>1</v>
      </c>
      <c r="D11" s="12">
        <v>6</v>
      </c>
      <c r="E11" s="12">
        <v>15</v>
      </c>
      <c r="F11" s="14">
        <f t="array" ref="F11">(MMULT(D11:E11,$C$4:$C$5)+$C$6)*C11</f>
        <v>1.3333333333333348</v>
      </c>
      <c r="G11" s="12" t="s">
        <v>6</v>
      </c>
      <c r="H11" s="12">
        <v>1</v>
      </c>
      <c r="W11" s="20">
        <f t="shared" si="3"/>
        <v>6</v>
      </c>
      <c r="X11" s="21">
        <f t="shared" si="0"/>
        <v>10.999999999999996</v>
      </c>
      <c r="Y11" s="17">
        <f t="shared" si="1"/>
        <v>7.9999999999999982</v>
      </c>
      <c r="Z11" s="17">
        <f t="shared" si="2"/>
        <v>13.999999999999993</v>
      </c>
    </row>
    <row r="12" spans="2:26">
      <c r="B12" s="47">
        <v>2</v>
      </c>
      <c r="C12" s="47">
        <v>1</v>
      </c>
      <c r="D12" s="47">
        <v>8</v>
      </c>
      <c r="E12" s="47">
        <v>12</v>
      </c>
      <c r="F12" s="84">
        <f t="array" ref="F12">(MMULT(D12:E12,$C$4:$C$5)+$C$6)*C12</f>
        <v>1.0000000000000018</v>
      </c>
      <c r="G12" s="47" t="s">
        <v>6</v>
      </c>
      <c r="H12" s="47">
        <v>1</v>
      </c>
      <c r="W12" s="20">
        <f t="shared" si="3"/>
        <v>7</v>
      </c>
      <c r="X12" s="21">
        <f t="shared" si="0"/>
        <v>9.9999999999999964</v>
      </c>
      <c r="Y12" s="17">
        <f t="shared" si="1"/>
        <v>6.9999999999999991</v>
      </c>
      <c r="Z12" s="17">
        <f t="shared" si="2"/>
        <v>12.999999999999993</v>
      </c>
    </row>
    <row r="13" spans="2:26">
      <c r="B13" s="4">
        <v>3</v>
      </c>
      <c r="C13" s="4">
        <v>1</v>
      </c>
      <c r="D13" s="4">
        <v>12</v>
      </c>
      <c r="E13" s="4">
        <v>13</v>
      </c>
      <c r="F13" s="15">
        <f t="array" ref="F13">(MMULT(D13:E13,$C$4:$C$5)+$C$6)*C13</f>
        <v>2.666666666666667</v>
      </c>
      <c r="G13" s="4" t="s">
        <v>6</v>
      </c>
      <c r="H13" s="4">
        <v>1</v>
      </c>
      <c r="W13" s="20">
        <f t="shared" si="3"/>
        <v>8</v>
      </c>
      <c r="X13" s="21">
        <f t="shared" si="0"/>
        <v>8.9999999999999982</v>
      </c>
      <c r="Y13" s="17">
        <f t="shared" si="1"/>
        <v>6</v>
      </c>
      <c r="Z13" s="17">
        <f t="shared" si="2"/>
        <v>11.999999999999995</v>
      </c>
    </row>
    <row r="14" spans="2:26">
      <c r="B14" s="47">
        <v>4</v>
      </c>
      <c r="C14" s="47">
        <v>1</v>
      </c>
      <c r="D14" s="47">
        <v>10</v>
      </c>
      <c r="E14" s="47">
        <v>10</v>
      </c>
      <c r="F14" s="84">
        <f t="array" ref="F14">(MMULT(D14:E14,$C$4:$C$5)+$C$6)*C14</f>
        <v>1.0000000000000009</v>
      </c>
      <c r="G14" s="47" t="s">
        <v>6</v>
      </c>
      <c r="H14" s="47">
        <v>1</v>
      </c>
      <c r="W14" s="20">
        <f t="shared" si="3"/>
        <v>9</v>
      </c>
      <c r="X14" s="21">
        <f t="shared" si="0"/>
        <v>7.9999999999999982</v>
      </c>
      <c r="Y14" s="17">
        <f t="shared" si="1"/>
        <v>5</v>
      </c>
      <c r="Z14" s="17">
        <f t="shared" si="2"/>
        <v>10.999999999999995</v>
      </c>
    </row>
    <row r="15" spans="2:26">
      <c r="B15" s="4">
        <v>5</v>
      </c>
      <c r="C15" s="4">
        <v>1</v>
      </c>
      <c r="D15" s="4">
        <v>15</v>
      </c>
      <c r="E15" s="4">
        <v>10</v>
      </c>
      <c r="F15" s="15">
        <f t="array" ref="F15">(MMULT(D15:E15,$C$4:$C$5)+$C$6)*C15</f>
        <v>2.666666666666667</v>
      </c>
      <c r="G15" s="4" t="s">
        <v>6</v>
      </c>
      <c r="H15" s="4">
        <v>1</v>
      </c>
      <c r="W15" s="20">
        <f t="shared" si="3"/>
        <v>10</v>
      </c>
      <c r="X15" s="21">
        <f t="shared" si="0"/>
        <v>7</v>
      </c>
      <c r="Y15" s="17">
        <f t="shared" si="1"/>
        <v>4.0000000000000018</v>
      </c>
      <c r="Z15" s="17">
        <f t="shared" si="2"/>
        <v>9.9999999999999964</v>
      </c>
    </row>
    <row r="16" spans="2:26">
      <c r="B16" s="4">
        <v>6</v>
      </c>
      <c r="C16" s="4">
        <v>1</v>
      </c>
      <c r="D16" s="4">
        <v>13</v>
      </c>
      <c r="E16" s="4">
        <v>8</v>
      </c>
      <c r="F16" s="15">
        <f t="array" ref="F16">(MMULT(D16:E16,$C$4:$C$5)+$C$6)*C16</f>
        <v>1.3333333333333339</v>
      </c>
      <c r="G16" s="4" t="s">
        <v>6</v>
      </c>
      <c r="H16" s="4">
        <v>1</v>
      </c>
      <c r="W16" s="20">
        <f t="shared" si="3"/>
        <v>11</v>
      </c>
      <c r="X16" s="21">
        <f t="shared" si="0"/>
        <v>6</v>
      </c>
      <c r="Y16" s="17">
        <f t="shared" si="1"/>
        <v>3.0000000000000018</v>
      </c>
      <c r="Z16" s="17">
        <f t="shared" si="2"/>
        <v>8.9999999999999964</v>
      </c>
    </row>
    <row r="17" spans="2:26">
      <c r="B17" s="4">
        <v>7</v>
      </c>
      <c r="C17" s="4">
        <v>-1</v>
      </c>
      <c r="D17" s="4">
        <v>3</v>
      </c>
      <c r="E17" s="4">
        <v>10</v>
      </c>
      <c r="F17" s="15">
        <f t="array" ref="F17">(MMULT(D17:E17,$C$4:$C$5)+$C$6)*C17</f>
        <v>1.333333333333333</v>
      </c>
      <c r="G17" s="4" t="s">
        <v>6</v>
      </c>
      <c r="H17" s="4">
        <v>1</v>
      </c>
      <c r="W17" s="20">
        <f t="shared" si="3"/>
        <v>12</v>
      </c>
      <c r="X17" s="21">
        <f t="shared" si="0"/>
        <v>5</v>
      </c>
      <c r="Y17" s="17">
        <f t="shared" si="1"/>
        <v>2.0000000000000018</v>
      </c>
      <c r="Z17" s="17">
        <f t="shared" si="2"/>
        <v>7.9999999999999964</v>
      </c>
    </row>
    <row r="18" spans="2:26">
      <c r="B18" s="47">
        <v>8</v>
      </c>
      <c r="C18" s="47">
        <v>-1</v>
      </c>
      <c r="D18" s="47">
        <v>7</v>
      </c>
      <c r="E18" s="47">
        <v>7</v>
      </c>
      <c r="F18" s="84">
        <f t="array" ref="F18">(MMULT(D18:E18,$C$4:$C$5)+$C$6)*C18</f>
        <v>1</v>
      </c>
      <c r="G18" s="47" t="s">
        <v>6</v>
      </c>
      <c r="H18" s="47">
        <v>1</v>
      </c>
      <c r="W18" s="20">
        <f t="shared" si="3"/>
        <v>13</v>
      </c>
      <c r="X18" s="21">
        <f t="shared" si="0"/>
        <v>4.0000000000000018</v>
      </c>
      <c r="Y18" s="17">
        <f t="shared" si="1"/>
        <v>1.0000000000000036</v>
      </c>
      <c r="Z18" s="17">
        <f t="shared" si="2"/>
        <v>6.9999999999999982</v>
      </c>
    </row>
    <row r="19" spans="2:26">
      <c r="B19" s="4">
        <v>9</v>
      </c>
      <c r="C19" s="4">
        <v>-1</v>
      </c>
      <c r="D19" s="4">
        <v>4</v>
      </c>
      <c r="E19" s="4">
        <v>6</v>
      </c>
      <c r="F19" s="15">
        <f t="array" ref="F19">(MMULT(D19:E19,$C$4:$C$5)+$C$6)*C19</f>
        <v>2.3333333333333335</v>
      </c>
      <c r="G19" s="4" t="s">
        <v>6</v>
      </c>
      <c r="H19" s="4">
        <v>1</v>
      </c>
      <c r="W19" s="20">
        <f t="shared" si="3"/>
        <v>14</v>
      </c>
      <c r="X19" s="21">
        <f t="shared" si="0"/>
        <v>3.0000000000000018</v>
      </c>
      <c r="Y19" s="17">
        <f t="shared" si="1"/>
        <v>0</v>
      </c>
      <c r="Z19" s="17">
        <f t="shared" si="2"/>
        <v>5.9999999999999982</v>
      </c>
    </row>
    <row r="20" spans="2:26">
      <c r="B20" s="4">
        <v>10</v>
      </c>
      <c r="C20" s="4">
        <v>-1</v>
      </c>
      <c r="D20" s="4">
        <v>8</v>
      </c>
      <c r="E20" s="4">
        <v>4</v>
      </c>
      <c r="F20" s="15">
        <f t="array" ref="F20">(MMULT(D20:E20,$C$4:$C$5)+$C$6)*C20</f>
        <v>1.666666666666667</v>
      </c>
      <c r="G20" s="4" t="s">
        <v>6</v>
      </c>
      <c r="H20" s="4">
        <v>1</v>
      </c>
      <c r="W20" s="20">
        <f t="shared" si="3"/>
        <v>15</v>
      </c>
      <c r="X20" s="21">
        <f t="shared" si="0"/>
        <v>2.0000000000000036</v>
      </c>
      <c r="Y20" s="17">
        <f t="shared" si="1"/>
        <v>-0.99999999999999467</v>
      </c>
      <c r="Z20" s="17">
        <f t="shared" si="2"/>
        <v>5</v>
      </c>
    </row>
    <row r="21" spans="2:26">
      <c r="B21" s="4">
        <v>11</v>
      </c>
      <c r="C21" s="4">
        <v>-1</v>
      </c>
      <c r="D21" s="4">
        <v>7</v>
      </c>
      <c r="E21" s="4">
        <v>4</v>
      </c>
      <c r="F21" s="15">
        <f t="array" ref="F21">(MMULT(D21:E21,$C$4:$C$5)+$C$6)*C21</f>
        <v>2.0000000000000009</v>
      </c>
      <c r="G21" s="4" t="s">
        <v>6</v>
      </c>
      <c r="H21" s="4">
        <v>1</v>
      </c>
      <c r="W21" s="22">
        <f t="shared" si="3"/>
        <v>16</v>
      </c>
      <c r="X21" s="23">
        <f t="shared" si="0"/>
        <v>1.0000000000000036</v>
      </c>
      <c r="Y21" s="17">
        <f t="shared" si="1"/>
        <v>-1.9999999999999947</v>
      </c>
      <c r="Z21" s="17">
        <f t="shared" si="2"/>
        <v>4</v>
      </c>
    </row>
    <row r="22" spans="2:26" ht="15.75" thickBot="1">
      <c r="B22" s="13">
        <v>12</v>
      </c>
      <c r="C22" s="13">
        <v>-1</v>
      </c>
      <c r="D22" s="13">
        <v>10</v>
      </c>
      <c r="E22" s="13">
        <v>2</v>
      </c>
      <c r="F22" s="16">
        <f t="array" ref="F22">(MMULT(D22:E22,$C$4:$C$5)+$C$6)*C22</f>
        <v>1.6666666666666679</v>
      </c>
      <c r="G22" s="13" t="s">
        <v>6</v>
      </c>
      <c r="H22" s="13">
        <v>1</v>
      </c>
    </row>
    <row r="23" spans="2:26" ht="15.75" thickTop="1"/>
  </sheetData>
  <mergeCells count="2">
    <mergeCell ref="B9:H9"/>
    <mergeCell ref="W2:X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O35"/>
  <sheetViews>
    <sheetView showGridLines="0" workbookViewId="0">
      <selection activeCell="F7" sqref="F7"/>
    </sheetView>
  </sheetViews>
  <sheetFormatPr defaultRowHeight="15"/>
  <cols>
    <col min="1" max="1" width="2.140625" customWidth="1"/>
    <col min="2" max="2" width="3.7109375" bestFit="1" customWidth="1"/>
    <col min="3" max="3" width="4.7109375" bestFit="1" customWidth="1"/>
    <col min="4" max="4" width="7" bestFit="1" customWidth="1"/>
    <col min="5" max="5" width="4.7109375" bestFit="1" customWidth="1"/>
    <col min="6" max="6" width="9" bestFit="1" customWidth="1"/>
    <col min="7" max="8" width="4.7109375" bestFit="1" customWidth="1"/>
    <col min="9" max="9" width="6" bestFit="1" customWidth="1"/>
    <col min="10" max="11" width="8.140625" bestFit="1" customWidth="1"/>
    <col min="12" max="13" width="4.7109375" bestFit="1" customWidth="1"/>
    <col min="14" max="14" width="6.28515625" bestFit="1" customWidth="1"/>
    <col min="15" max="15" width="7" bestFit="1" customWidth="1"/>
  </cols>
  <sheetData>
    <row r="2" spans="2:15">
      <c r="H2" t="s">
        <v>7</v>
      </c>
      <c r="I2" s="5">
        <f>SUM(J7:J18)</f>
        <v>0.33333338989316996</v>
      </c>
    </row>
    <row r="3" spans="2:15">
      <c r="H3" t="s">
        <v>8</v>
      </c>
      <c r="I3" s="6">
        <f>SUM(K7:K18)</f>
        <v>0.33346899969909571</v>
      </c>
    </row>
    <row r="4" spans="2:15">
      <c r="C4" t="s">
        <v>13</v>
      </c>
      <c r="D4" s="59">
        <f t="array" aca="1" ref="D4" ca="1">(SUM(F7:F18)-0.5*MMULT(MMULT(TRANSPOSE(F7:F18),D24:O35),F7:F18))*10000</f>
        <v>1111.1110952567947</v>
      </c>
      <c r="H4" t="s">
        <v>3</v>
      </c>
      <c r="I4" s="7">
        <f t="array" ref="I4">1-MMULT(D8:E8,I2:I3)</f>
        <v>-5.6682951155345078</v>
      </c>
    </row>
    <row r="6" spans="2:15">
      <c r="B6" s="42" t="s">
        <v>10</v>
      </c>
      <c r="C6" s="43" t="s">
        <v>0</v>
      </c>
      <c r="D6" s="43" t="s">
        <v>1</v>
      </c>
      <c r="E6" s="43" t="s">
        <v>2</v>
      </c>
      <c r="F6" s="43" t="s">
        <v>9</v>
      </c>
      <c r="G6" s="43"/>
      <c r="H6" s="44"/>
      <c r="J6" s="53" t="s">
        <v>7</v>
      </c>
      <c r="K6" s="54" t="s">
        <v>8</v>
      </c>
      <c r="N6" s="78" t="s">
        <v>16</v>
      </c>
      <c r="O6" s="79"/>
    </row>
    <row r="7" spans="2:15">
      <c r="B7" s="31">
        <v>1</v>
      </c>
      <c r="C7" s="12">
        <v>1</v>
      </c>
      <c r="D7" s="12">
        <v>6</v>
      </c>
      <c r="E7" s="12">
        <v>15</v>
      </c>
      <c r="F7" s="45">
        <v>0</v>
      </c>
      <c r="G7" s="12" t="s">
        <v>6</v>
      </c>
      <c r="H7" s="32">
        <v>0</v>
      </c>
      <c r="J7" s="55">
        <f t="array" ref="J7:K7">MMULT(F7*C7,D7:E7)</f>
        <v>0</v>
      </c>
      <c r="K7" s="56">
        <v>0</v>
      </c>
      <c r="N7" s="38">
        <f t="array" ref="N7">((MMULT(D7:E7,$I$2:$I$3)+$I$4)*C7-1)*F7</f>
        <v>0</v>
      </c>
      <c r="O7" s="39">
        <f t="array" ref="O7">(MMULT(D7:E7,$I$2:$I$3)+$I$4)*C7-1</f>
        <v>0.33374021931094777</v>
      </c>
    </row>
    <row r="8" spans="2:15">
      <c r="B8" s="46">
        <v>2</v>
      </c>
      <c r="C8" s="47">
        <v>1</v>
      </c>
      <c r="D8" s="47">
        <v>8</v>
      </c>
      <c r="E8" s="47">
        <v>12</v>
      </c>
      <c r="F8" s="48">
        <v>3.3902451481452838E-5</v>
      </c>
      <c r="G8" s="47" t="s">
        <v>6</v>
      </c>
      <c r="H8" s="49">
        <v>0</v>
      </c>
      <c r="I8" s="85"/>
      <c r="J8" s="55">
        <f t="array" ref="J8:K8">MMULT(F8*C8,D8:E8)</f>
        <v>2.712196118516227E-4</v>
      </c>
      <c r="K8" s="56">
        <v>4.0682941777743406E-4</v>
      </c>
      <c r="N8" s="40">
        <f t="array" ref="N8">((MMULT(D8:E8,$I$2:$I$3)+$I$4)*C8-1)*F8</f>
        <v>0</v>
      </c>
      <c r="O8" s="41">
        <f t="array" ref="O8">(MMULT(D8:E8,$I$2:$I$3)+$I$4)*C8-1</f>
        <v>0</v>
      </c>
    </row>
    <row r="9" spans="2:15">
      <c r="B9" s="33">
        <v>3</v>
      </c>
      <c r="C9" s="4">
        <v>1</v>
      </c>
      <c r="D9" s="4">
        <v>12</v>
      </c>
      <c r="E9" s="4">
        <v>13</v>
      </c>
      <c r="F9" s="50">
        <v>0</v>
      </c>
      <c r="G9" s="4" t="s">
        <v>6</v>
      </c>
      <c r="H9" s="34">
        <v>0</v>
      </c>
      <c r="J9" s="55">
        <f t="array" ref="J9:K9">MMULT(F9*C9,D9:E9)</f>
        <v>0</v>
      </c>
      <c r="K9" s="56">
        <v>0</v>
      </c>
      <c r="N9" s="40">
        <f t="array" ref="N9">((MMULT(D9:E9,$I$2:$I$3)+$I$4)*C9-1)*F9</f>
        <v>0</v>
      </c>
      <c r="O9" s="41">
        <f t="array" ref="O9">(MMULT(D9:E9,$I$2:$I$3)+$I$4)*C9-1</f>
        <v>1.666802559271777</v>
      </c>
    </row>
    <row r="10" spans="2:15">
      <c r="B10" s="46">
        <v>4</v>
      </c>
      <c r="C10" s="47">
        <v>1</v>
      </c>
      <c r="D10" s="47">
        <v>10</v>
      </c>
      <c r="E10" s="47">
        <v>10</v>
      </c>
      <c r="F10" s="48">
        <v>0.11109983228374476</v>
      </c>
      <c r="G10" s="47" t="s">
        <v>6</v>
      </c>
      <c r="H10" s="49">
        <v>0</v>
      </c>
      <c r="J10" s="55">
        <f t="array" ref="J10:K10">MMULT(F10*C10,D10:E10)</f>
        <v>1.1109983228374476</v>
      </c>
      <c r="K10" s="56">
        <v>1.1109983228374476</v>
      </c>
      <c r="N10" s="40">
        <f t="array" ref="N10">((MMULT(D10:E10,$I$2:$I$3)+$I$4)*C10-1)*F10</f>
        <v>-3.0132453388715012E-5</v>
      </c>
      <c r="O10" s="41">
        <f t="array" ref="O10">(MMULT(D10:E10,$I$2:$I$3)+$I$4)*C10-1</f>
        <v>-2.7121961185105903E-4</v>
      </c>
    </row>
    <row r="11" spans="2:15">
      <c r="B11" s="33">
        <v>5</v>
      </c>
      <c r="C11" s="4">
        <v>1</v>
      </c>
      <c r="D11" s="4">
        <v>15</v>
      </c>
      <c r="E11" s="4">
        <v>10</v>
      </c>
      <c r="F11" s="50">
        <v>0</v>
      </c>
      <c r="G11" s="4" t="s">
        <v>6</v>
      </c>
      <c r="H11" s="34">
        <v>0</v>
      </c>
      <c r="J11" s="55">
        <f t="array" ref="J11:K11">MMULT(F11*C11,D11:E11)</f>
        <v>0</v>
      </c>
      <c r="K11" s="56">
        <v>0</v>
      </c>
      <c r="N11" s="40">
        <f t="array" ref="N11">((MMULT(D11:E11,$I$2:$I$3)+$I$4)*C11-1)*F11</f>
        <v>0</v>
      </c>
      <c r="O11" s="41">
        <f t="array" ref="O11">(MMULT(D11:E11,$I$2:$I$3)+$I$4)*C11-1</f>
        <v>1.666395729854</v>
      </c>
    </row>
    <row r="12" spans="2:15">
      <c r="B12" s="80">
        <v>6</v>
      </c>
      <c r="C12" s="81">
        <v>1</v>
      </c>
      <c r="D12" s="81">
        <v>13</v>
      </c>
      <c r="E12" s="81">
        <v>8</v>
      </c>
      <c r="F12" s="82">
        <v>0</v>
      </c>
      <c r="G12" s="81" t="s">
        <v>6</v>
      </c>
      <c r="H12" s="83">
        <v>0</v>
      </c>
      <c r="J12" s="55">
        <f t="array" ref="J12:K12">MMULT(F12*C12,D12:E12)</f>
        <v>0</v>
      </c>
      <c r="K12" s="56">
        <v>0</v>
      </c>
      <c r="N12" s="40">
        <f t="array" ref="N12">((MMULT(D12:E12,$I$2:$I$3)+$I$4)*C12-1)*F12</f>
        <v>0</v>
      </c>
      <c r="O12" s="41">
        <f t="array" ref="O12">(MMULT(D12:E12,$I$2:$I$3)+$I$4)*C12-1</f>
        <v>0.33279095066946773</v>
      </c>
    </row>
    <row r="13" spans="2:15">
      <c r="B13" s="33">
        <v>7</v>
      </c>
      <c r="C13" s="4">
        <v>-1</v>
      </c>
      <c r="D13" s="4">
        <v>3</v>
      </c>
      <c r="E13" s="4">
        <v>10</v>
      </c>
      <c r="F13" s="50">
        <v>0</v>
      </c>
      <c r="G13" s="4" t="s">
        <v>6</v>
      </c>
      <c r="H13" s="34">
        <v>0</v>
      </c>
      <c r="J13" s="55">
        <f t="array" ref="J13:K13">MMULT(F13*C13,D13:E13)</f>
        <v>0</v>
      </c>
      <c r="K13" s="56">
        <v>0</v>
      </c>
      <c r="N13" s="40">
        <f t="array" ref="N13">((MMULT(D13:E13,$I$2:$I$3)+$I$4)*C13-1)*F13</f>
        <v>0</v>
      </c>
      <c r="O13" s="41">
        <f t="array" ref="O13">(MMULT(D13:E13,$I$2:$I$3)+$I$4)*C13-1</f>
        <v>0.33360494886404002</v>
      </c>
    </row>
    <row r="14" spans="2:15">
      <c r="B14" s="46">
        <v>8</v>
      </c>
      <c r="C14" s="47">
        <v>-1</v>
      </c>
      <c r="D14" s="47">
        <v>7</v>
      </c>
      <c r="E14" s="47">
        <v>7</v>
      </c>
      <c r="F14" s="48">
        <v>0.11113373607944706</v>
      </c>
      <c r="G14" s="47" t="s">
        <v>6</v>
      </c>
      <c r="H14" s="49">
        <v>0</v>
      </c>
      <c r="J14" s="55">
        <f t="array" ref="J14:K14">MMULT(F14*C14,D14:E14)</f>
        <v>-0.77793615255612936</v>
      </c>
      <c r="K14" s="56">
        <v>-0.77793615255612936</v>
      </c>
      <c r="N14" s="40">
        <f t="array" ref="N14">((MMULT(D14:E14,$I$2:$I$3)+$I$4)*C14-1)*F14</f>
        <v>7.5391836143377962E-5</v>
      </c>
      <c r="O14" s="41">
        <f t="array" ref="O14">(MMULT(D14:E14,$I$2:$I$3)+$I$4)*C14-1</f>
        <v>6.7838838864808793E-4</v>
      </c>
    </row>
    <row r="15" spans="2:15">
      <c r="B15" s="33">
        <v>9</v>
      </c>
      <c r="C15" s="4">
        <v>-1</v>
      </c>
      <c r="D15" s="4">
        <v>4</v>
      </c>
      <c r="E15" s="4">
        <v>6</v>
      </c>
      <c r="F15" s="50">
        <v>0</v>
      </c>
      <c r="G15" s="4" t="s">
        <v>6</v>
      </c>
      <c r="H15" s="34">
        <v>0</v>
      </c>
      <c r="J15" s="55">
        <f t="array" ref="J15:K15">MMULT(F15*C15,D15:E15)</f>
        <v>0</v>
      </c>
      <c r="K15" s="56">
        <v>0</v>
      </c>
      <c r="N15" s="40">
        <f t="array" ref="N15">((MMULT(D15:E15,$I$2:$I$3)+$I$4)*C15-1)*F15</f>
        <v>0</v>
      </c>
      <c r="O15" s="41">
        <f t="array" ref="O15">(MMULT(D15:E15,$I$2:$I$3)+$I$4)*C15-1</f>
        <v>1.3341475577672539</v>
      </c>
    </row>
    <row r="16" spans="2:15">
      <c r="B16" s="33">
        <v>10</v>
      </c>
      <c r="C16" s="4">
        <v>-1</v>
      </c>
      <c r="D16" s="4">
        <v>8</v>
      </c>
      <c r="E16" s="4">
        <v>4</v>
      </c>
      <c r="F16" s="50">
        <v>0</v>
      </c>
      <c r="G16" s="4" t="s">
        <v>6</v>
      </c>
      <c r="H16" s="34">
        <v>0</v>
      </c>
      <c r="J16" s="55">
        <f t="array" ref="J16:K16">MMULT(F16*C16,D16:E16)</f>
        <v>0</v>
      </c>
      <c r="K16" s="56">
        <v>0</v>
      </c>
      <c r="N16" s="40">
        <f t="array" ref="N16">((MMULT(D16:E16,$I$2:$I$3)+$I$4)*C16-1)*F16</f>
        <v>0</v>
      </c>
      <c r="O16" s="41">
        <f t="array" ref="O16">(MMULT(D16:E16,$I$2:$I$3)+$I$4)*C16-1</f>
        <v>0.66775199759276571</v>
      </c>
    </row>
    <row r="17" spans="2:15">
      <c r="B17" s="33">
        <v>11</v>
      </c>
      <c r="C17" s="4">
        <v>-1</v>
      </c>
      <c r="D17" s="4">
        <v>7</v>
      </c>
      <c r="E17" s="4">
        <v>4</v>
      </c>
      <c r="F17" s="50">
        <v>0</v>
      </c>
      <c r="G17" s="4" t="s">
        <v>6</v>
      </c>
      <c r="H17" s="34">
        <v>0</v>
      </c>
      <c r="J17" s="55">
        <f t="array" ref="J17:K17">MMULT(F17*C17,D17:E17)</f>
        <v>0</v>
      </c>
      <c r="K17" s="56">
        <v>0</v>
      </c>
      <c r="N17" s="40">
        <f t="array" ref="N17">((MMULT(D17:E17,$I$2:$I$3)+$I$4)*C17-1)*F17</f>
        <v>0</v>
      </c>
      <c r="O17" s="41">
        <f t="array" ref="O17">(MMULT(D17:E17,$I$2:$I$3)+$I$4)*C17-1</f>
        <v>1.0010853874859351</v>
      </c>
    </row>
    <row r="18" spans="2:15">
      <c r="B18" s="35">
        <v>12</v>
      </c>
      <c r="C18" s="36">
        <v>-1</v>
      </c>
      <c r="D18" s="36">
        <v>10</v>
      </c>
      <c r="E18" s="36">
        <v>2</v>
      </c>
      <c r="F18" s="51">
        <v>0</v>
      </c>
      <c r="G18" s="36" t="s">
        <v>6</v>
      </c>
      <c r="H18" s="37">
        <v>0</v>
      </c>
      <c r="J18" s="57">
        <f t="array" ref="J18:K18">MMULT(F18*C18,D18:E18)</f>
        <v>0</v>
      </c>
      <c r="K18" s="58">
        <v>0</v>
      </c>
      <c r="N18" s="40">
        <f t="array" ref="N18">((MMULT(D18:E18,$I$2:$I$3)+$I$4)*C18-1)*F18</f>
        <v>0</v>
      </c>
      <c r="O18" s="41">
        <f t="array" ref="O18">(MMULT(D18:E18,$I$2:$I$3)+$I$4)*C18-1</f>
        <v>0.66802321720461677</v>
      </c>
    </row>
    <row r="19" spans="2:15">
      <c r="B19" s="1"/>
      <c r="C19" s="2"/>
      <c r="D19" s="2"/>
      <c r="E19" s="2"/>
      <c r="F19" s="52">
        <f t="array" ref="F19">MMULT(TRANSPOSE(C7:C18),F7:F18)</f>
        <v>-1.3442208457448146E-9</v>
      </c>
      <c r="G19" s="2" t="s">
        <v>11</v>
      </c>
      <c r="H19" s="3">
        <v>0</v>
      </c>
      <c r="N19" s="35"/>
      <c r="O19" s="37"/>
    </row>
    <row r="22" spans="2:15">
      <c r="C22" s="24" t="s">
        <v>12</v>
      </c>
      <c r="D22" s="72" t="s">
        <v>14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4"/>
    </row>
    <row r="23" spans="2:15">
      <c r="D23" s="25">
        <v>1</v>
      </c>
      <c r="E23" s="26">
        <v>2</v>
      </c>
      <c r="F23" s="26">
        <v>3</v>
      </c>
      <c r="G23" s="26">
        <v>4</v>
      </c>
      <c r="H23" s="26">
        <v>5</v>
      </c>
      <c r="I23" s="26">
        <v>6</v>
      </c>
      <c r="J23" s="26">
        <v>7</v>
      </c>
      <c r="K23" s="26">
        <v>8</v>
      </c>
      <c r="L23" s="26">
        <v>9</v>
      </c>
      <c r="M23" s="26">
        <v>10</v>
      </c>
      <c r="N23" s="26">
        <v>11</v>
      </c>
      <c r="O23" s="27">
        <v>12</v>
      </c>
    </row>
    <row r="24" spans="2:15">
      <c r="B24" s="75" t="s">
        <v>10</v>
      </c>
      <c r="C24" s="28">
        <v>1</v>
      </c>
      <c r="D24" s="60">
        <f t="array" aca="1" ref="D24" ca="1">(INDEX($C$7:$C$18,$C24)*INDEX($C$7:$C$18,D$23))*MMULT(OFFSET($D$6,$C24,0,1,2),TRANSPOSE(OFFSET($D$6,D$23,0,1,2)))</f>
        <v>261</v>
      </c>
      <c r="E24" s="61">
        <f t="array" aca="1" ref="E24" ca="1">(INDEX($C$7:$C$18,$C24)*INDEX($C$7:$C$18,E$23))*MMULT(OFFSET($D$6,$C24,0,1,2),TRANSPOSE(OFFSET($D$6,E$23,0,1,2)))</f>
        <v>228</v>
      </c>
      <c r="F24" s="61">
        <f t="array" aca="1" ref="F24" ca="1">(INDEX($C$7:$C$18,$C24)*INDEX($C$7:$C$18,F$23))*MMULT(OFFSET($D$6,$C24,0,1,2),TRANSPOSE(OFFSET($D$6,F$23,0,1,2)))</f>
        <v>267</v>
      </c>
      <c r="G24" s="61">
        <f t="array" aca="1" ref="G24" ca="1">(INDEX($C$7:$C$18,$C24)*INDEX($C$7:$C$18,G$23))*MMULT(OFFSET($D$6,$C24,0,1,2),TRANSPOSE(OFFSET($D$6,G$23,0,1,2)))</f>
        <v>210</v>
      </c>
      <c r="H24" s="61">
        <f t="array" aca="1" ref="H24" ca="1">(INDEX($C$7:$C$18,$C24)*INDEX($C$7:$C$18,H$23))*MMULT(OFFSET($D$6,$C24,0,1,2),TRANSPOSE(OFFSET($D$6,H$23,0,1,2)))</f>
        <v>240</v>
      </c>
      <c r="I24" s="61">
        <f t="array" aca="1" ref="I24" ca="1">(INDEX($C$7:$C$18,$C24)*INDEX($C$7:$C$18,I$23))*MMULT(OFFSET($D$6,$C24,0,1,2),TRANSPOSE(OFFSET($D$6,I$23,0,1,2)))</f>
        <v>198</v>
      </c>
      <c r="J24" s="61">
        <f t="array" aca="1" ref="J24" ca="1">(INDEX($C$7:$C$18,$C24)*INDEX($C$7:$C$18,J$23))*MMULT(OFFSET($D$6,$C24,0,1,2),TRANSPOSE(OFFSET($D$6,J$23,0,1,2)))</f>
        <v>-168</v>
      </c>
      <c r="K24" s="61">
        <f t="array" aca="1" ref="K24" ca="1">(INDEX($C$7:$C$18,$C24)*INDEX($C$7:$C$18,K$23))*MMULT(OFFSET($D$6,$C24,0,1,2),TRANSPOSE(OFFSET($D$6,K$23,0,1,2)))</f>
        <v>-147</v>
      </c>
      <c r="L24" s="61">
        <f t="array" aca="1" ref="L24" ca="1">(INDEX($C$7:$C$18,$C24)*INDEX($C$7:$C$18,L$23))*MMULT(OFFSET($D$6,$C24,0,1,2),TRANSPOSE(OFFSET($D$6,L$23,0,1,2)))</f>
        <v>-114</v>
      </c>
      <c r="M24" s="61">
        <f t="array" aca="1" ref="M24" ca="1">(INDEX($C$7:$C$18,$C24)*INDEX($C$7:$C$18,M$23))*MMULT(OFFSET($D$6,$C24,0,1,2),TRANSPOSE(OFFSET($D$6,M$23,0,1,2)))</f>
        <v>-108</v>
      </c>
      <c r="N24" s="61">
        <f t="array" aca="1" ref="N24" ca="1">(INDEX($C$7:$C$18,$C24)*INDEX($C$7:$C$18,N$23))*MMULT(OFFSET($D$6,$C24,0,1,2),TRANSPOSE(OFFSET($D$6,N$23,0,1,2)))</f>
        <v>-102</v>
      </c>
      <c r="O24" s="62">
        <f t="array" aca="1" ref="O24" ca="1">(INDEX($C$7:$C$18,$C24)*INDEX($C$7:$C$18,O$23))*MMULT(OFFSET($D$6,$C24,0,1,2),TRANSPOSE(OFFSET($D$6,O$23,0,1,2)))</f>
        <v>-90</v>
      </c>
    </row>
    <row r="25" spans="2:15">
      <c r="B25" s="76"/>
      <c r="C25" s="29">
        <v>2</v>
      </c>
      <c r="D25" s="63">
        <f t="array" aca="1" ref="D25" ca="1">(INDEX($C$7:$C$18,$C25)*INDEX($C$7:$C$18,D$23))*MMULT(OFFSET($D$6,$C25,0,1,2),TRANSPOSE(OFFSET($D$6,D$23,0,1,2)))</f>
        <v>228</v>
      </c>
      <c r="E25" s="64">
        <f t="array" aca="1" ref="E25" ca="1">(INDEX($C$7:$C$18,$C25)*INDEX($C$7:$C$18,E$23))*MMULT(OFFSET($D$6,$C25,0,1,2),TRANSPOSE(OFFSET($D$6,E$23,0,1,2)))</f>
        <v>208</v>
      </c>
      <c r="F25" s="64">
        <f t="array" aca="1" ref="F25" ca="1">(INDEX($C$7:$C$18,$C25)*INDEX($C$7:$C$18,F$23))*MMULT(OFFSET($D$6,$C25,0,1,2),TRANSPOSE(OFFSET($D$6,F$23,0,1,2)))</f>
        <v>252</v>
      </c>
      <c r="G25" s="64">
        <f t="array" aca="1" ref="G25" ca="1">(INDEX($C$7:$C$18,$C25)*INDEX($C$7:$C$18,G$23))*MMULT(OFFSET($D$6,$C25,0,1,2),TRANSPOSE(OFFSET($D$6,G$23,0,1,2)))</f>
        <v>200</v>
      </c>
      <c r="H25" s="64">
        <f t="array" aca="1" ref="H25" ca="1">(INDEX($C$7:$C$18,$C25)*INDEX($C$7:$C$18,H$23))*MMULT(OFFSET($D$6,$C25,0,1,2),TRANSPOSE(OFFSET($D$6,H$23,0,1,2)))</f>
        <v>240</v>
      </c>
      <c r="I25" s="64">
        <f t="array" aca="1" ref="I25" ca="1">(INDEX($C$7:$C$18,$C25)*INDEX($C$7:$C$18,I$23))*MMULT(OFFSET($D$6,$C25,0,1,2),TRANSPOSE(OFFSET($D$6,I$23,0,1,2)))</f>
        <v>200</v>
      </c>
      <c r="J25" s="64">
        <f t="array" aca="1" ref="J25" ca="1">(INDEX($C$7:$C$18,$C25)*INDEX($C$7:$C$18,J$23))*MMULT(OFFSET($D$6,$C25,0,1,2),TRANSPOSE(OFFSET($D$6,J$23,0,1,2)))</f>
        <v>-144</v>
      </c>
      <c r="K25" s="64">
        <f t="array" aca="1" ref="K25" ca="1">(INDEX($C$7:$C$18,$C25)*INDEX($C$7:$C$18,K$23))*MMULT(OFFSET($D$6,$C25,0,1,2),TRANSPOSE(OFFSET($D$6,K$23,0,1,2)))</f>
        <v>-140</v>
      </c>
      <c r="L25" s="64">
        <f t="array" aca="1" ref="L25" ca="1">(INDEX($C$7:$C$18,$C25)*INDEX($C$7:$C$18,L$23))*MMULT(OFFSET($D$6,$C25,0,1,2),TRANSPOSE(OFFSET($D$6,L$23,0,1,2)))</f>
        <v>-104</v>
      </c>
      <c r="M25" s="64">
        <f t="array" aca="1" ref="M25" ca="1">(INDEX($C$7:$C$18,$C25)*INDEX($C$7:$C$18,M$23))*MMULT(OFFSET($D$6,$C25,0,1,2),TRANSPOSE(OFFSET($D$6,M$23,0,1,2)))</f>
        <v>-112</v>
      </c>
      <c r="N25" s="64">
        <f t="array" aca="1" ref="N25" ca="1">(INDEX($C$7:$C$18,$C25)*INDEX($C$7:$C$18,N$23))*MMULT(OFFSET($D$6,$C25,0,1,2),TRANSPOSE(OFFSET($D$6,N$23,0,1,2)))</f>
        <v>-104</v>
      </c>
      <c r="O25" s="65">
        <f t="array" aca="1" ref="O25" ca="1">(INDEX($C$7:$C$18,$C25)*INDEX($C$7:$C$18,O$23))*MMULT(OFFSET($D$6,$C25,0,1,2),TRANSPOSE(OFFSET($D$6,O$23,0,1,2)))</f>
        <v>-104</v>
      </c>
    </row>
    <row r="26" spans="2:15">
      <c r="B26" s="76"/>
      <c r="C26" s="29">
        <v>3</v>
      </c>
      <c r="D26" s="63">
        <f t="array" aca="1" ref="D26" ca="1">(INDEX($C$7:$C$18,$C26)*INDEX($C$7:$C$18,D$23))*MMULT(OFFSET($D$6,$C26,0,1,2),TRANSPOSE(OFFSET($D$6,D$23,0,1,2)))</f>
        <v>267</v>
      </c>
      <c r="E26" s="64">
        <f t="array" aca="1" ref="E26" ca="1">(INDEX($C$7:$C$18,$C26)*INDEX($C$7:$C$18,E$23))*MMULT(OFFSET($D$6,$C26,0,1,2),TRANSPOSE(OFFSET($D$6,E$23,0,1,2)))</f>
        <v>252</v>
      </c>
      <c r="F26" s="64">
        <f t="array" aca="1" ref="F26" ca="1">(INDEX($C$7:$C$18,$C26)*INDEX($C$7:$C$18,F$23))*MMULT(OFFSET($D$6,$C26,0,1,2),TRANSPOSE(OFFSET($D$6,F$23,0,1,2)))</f>
        <v>313</v>
      </c>
      <c r="G26" s="64">
        <f t="array" aca="1" ref="G26" ca="1">(INDEX($C$7:$C$18,$C26)*INDEX($C$7:$C$18,G$23))*MMULT(OFFSET($D$6,$C26,0,1,2),TRANSPOSE(OFFSET($D$6,G$23,0,1,2)))</f>
        <v>250</v>
      </c>
      <c r="H26" s="64">
        <f t="array" aca="1" ref="H26" ca="1">(INDEX($C$7:$C$18,$C26)*INDEX($C$7:$C$18,H$23))*MMULT(OFFSET($D$6,$C26,0,1,2),TRANSPOSE(OFFSET($D$6,H$23,0,1,2)))</f>
        <v>310</v>
      </c>
      <c r="I26" s="64">
        <f t="array" aca="1" ref="I26" ca="1">(INDEX($C$7:$C$18,$C26)*INDEX($C$7:$C$18,I$23))*MMULT(OFFSET($D$6,$C26,0,1,2),TRANSPOSE(OFFSET($D$6,I$23,0,1,2)))</f>
        <v>260</v>
      </c>
      <c r="J26" s="64">
        <f t="array" aca="1" ref="J26" ca="1">(INDEX($C$7:$C$18,$C26)*INDEX($C$7:$C$18,J$23))*MMULT(OFFSET($D$6,$C26,0,1,2),TRANSPOSE(OFFSET($D$6,J$23,0,1,2)))</f>
        <v>-166</v>
      </c>
      <c r="K26" s="64">
        <f t="array" aca="1" ref="K26" ca="1">(INDEX($C$7:$C$18,$C26)*INDEX($C$7:$C$18,K$23))*MMULT(OFFSET($D$6,$C26,0,1,2),TRANSPOSE(OFFSET($D$6,K$23,0,1,2)))</f>
        <v>-175</v>
      </c>
      <c r="L26" s="64">
        <f t="array" aca="1" ref="L26" ca="1">(INDEX($C$7:$C$18,$C26)*INDEX($C$7:$C$18,L$23))*MMULT(OFFSET($D$6,$C26,0,1,2),TRANSPOSE(OFFSET($D$6,L$23,0,1,2)))</f>
        <v>-126</v>
      </c>
      <c r="M26" s="64">
        <f t="array" aca="1" ref="M26" ca="1">(INDEX($C$7:$C$18,$C26)*INDEX($C$7:$C$18,M$23))*MMULT(OFFSET($D$6,$C26,0,1,2),TRANSPOSE(OFFSET($D$6,M$23,0,1,2)))</f>
        <v>-148</v>
      </c>
      <c r="N26" s="64">
        <f t="array" aca="1" ref="N26" ca="1">(INDEX($C$7:$C$18,$C26)*INDEX($C$7:$C$18,N$23))*MMULT(OFFSET($D$6,$C26,0,1,2),TRANSPOSE(OFFSET($D$6,N$23,0,1,2)))</f>
        <v>-136</v>
      </c>
      <c r="O26" s="65">
        <f t="array" aca="1" ref="O26" ca="1">(INDEX($C$7:$C$18,$C26)*INDEX($C$7:$C$18,O$23))*MMULT(OFFSET($D$6,$C26,0,1,2),TRANSPOSE(OFFSET($D$6,O$23,0,1,2)))</f>
        <v>-146</v>
      </c>
    </row>
    <row r="27" spans="2:15">
      <c r="B27" s="76"/>
      <c r="C27" s="29">
        <v>4</v>
      </c>
      <c r="D27" s="63">
        <f t="array" aca="1" ref="D27" ca="1">(INDEX($C$7:$C$18,$C27)*INDEX($C$7:$C$18,D$23))*MMULT(OFFSET($D$6,$C27,0,1,2),TRANSPOSE(OFFSET($D$6,D$23,0,1,2)))</f>
        <v>210</v>
      </c>
      <c r="E27" s="64">
        <f t="array" aca="1" ref="E27" ca="1">(INDEX($C$7:$C$18,$C27)*INDEX($C$7:$C$18,E$23))*MMULT(OFFSET($D$6,$C27,0,1,2),TRANSPOSE(OFFSET($D$6,E$23,0,1,2)))</f>
        <v>200</v>
      </c>
      <c r="F27" s="64">
        <f t="array" aca="1" ref="F27" ca="1">(INDEX($C$7:$C$18,$C27)*INDEX($C$7:$C$18,F$23))*MMULT(OFFSET($D$6,$C27,0,1,2),TRANSPOSE(OFFSET($D$6,F$23,0,1,2)))</f>
        <v>250</v>
      </c>
      <c r="G27" s="64">
        <f t="array" aca="1" ref="G27" ca="1">(INDEX($C$7:$C$18,$C27)*INDEX($C$7:$C$18,G$23))*MMULT(OFFSET($D$6,$C27,0,1,2),TRANSPOSE(OFFSET($D$6,G$23,0,1,2)))</f>
        <v>200</v>
      </c>
      <c r="H27" s="64">
        <f t="array" aca="1" ref="H27" ca="1">(INDEX($C$7:$C$18,$C27)*INDEX($C$7:$C$18,H$23))*MMULT(OFFSET($D$6,$C27,0,1,2),TRANSPOSE(OFFSET($D$6,H$23,0,1,2)))</f>
        <v>250</v>
      </c>
      <c r="I27" s="64">
        <f t="array" aca="1" ref="I27" ca="1">(INDEX($C$7:$C$18,$C27)*INDEX($C$7:$C$18,I$23))*MMULT(OFFSET($D$6,$C27,0,1,2),TRANSPOSE(OFFSET($D$6,I$23,0,1,2)))</f>
        <v>210</v>
      </c>
      <c r="J27" s="64">
        <f t="array" aca="1" ref="J27" ca="1">(INDEX($C$7:$C$18,$C27)*INDEX($C$7:$C$18,J$23))*MMULT(OFFSET($D$6,$C27,0,1,2),TRANSPOSE(OFFSET($D$6,J$23,0,1,2)))</f>
        <v>-130</v>
      </c>
      <c r="K27" s="64">
        <f t="array" aca="1" ref="K27" ca="1">(INDEX($C$7:$C$18,$C27)*INDEX($C$7:$C$18,K$23))*MMULT(OFFSET($D$6,$C27,0,1,2),TRANSPOSE(OFFSET($D$6,K$23,0,1,2)))</f>
        <v>-140</v>
      </c>
      <c r="L27" s="64">
        <f t="array" aca="1" ref="L27" ca="1">(INDEX($C$7:$C$18,$C27)*INDEX($C$7:$C$18,L$23))*MMULT(OFFSET($D$6,$C27,0,1,2),TRANSPOSE(OFFSET($D$6,L$23,0,1,2)))</f>
        <v>-100</v>
      </c>
      <c r="M27" s="64">
        <f t="array" aca="1" ref="M27" ca="1">(INDEX($C$7:$C$18,$C27)*INDEX($C$7:$C$18,M$23))*MMULT(OFFSET($D$6,$C27,0,1,2),TRANSPOSE(OFFSET($D$6,M$23,0,1,2)))</f>
        <v>-120</v>
      </c>
      <c r="N27" s="64">
        <f t="array" aca="1" ref="N27" ca="1">(INDEX($C$7:$C$18,$C27)*INDEX($C$7:$C$18,N$23))*MMULT(OFFSET($D$6,$C27,0,1,2),TRANSPOSE(OFFSET($D$6,N$23,0,1,2)))</f>
        <v>-110</v>
      </c>
      <c r="O27" s="65">
        <f t="array" aca="1" ref="O27" ca="1">(INDEX($C$7:$C$18,$C27)*INDEX($C$7:$C$18,O$23))*MMULT(OFFSET($D$6,$C27,0,1,2),TRANSPOSE(OFFSET($D$6,O$23,0,1,2)))</f>
        <v>-120</v>
      </c>
    </row>
    <row r="28" spans="2:15">
      <c r="B28" s="76"/>
      <c r="C28" s="29">
        <v>5</v>
      </c>
      <c r="D28" s="63">
        <f t="array" aca="1" ref="D28" ca="1">(INDEX($C$7:$C$18,$C28)*INDEX($C$7:$C$18,D$23))*MMULT(OFFSET($D$6,$C28,0,1,2),TRANSPOSE(OFFSET($D$6,D$23,0,1,2)))</f>
        <v>240</v>
      </c>
      <c r="E28" s="64">
        <f t="array" aca="1" ref="E28" ca="1">(INDEX($C$7:$C$18,$C28)*INDEX($C$7:$C$18,E$23))*MMULT(OFFSET($D$6,$C28,0,1,2),TRANSPOSE(OFFSET($D$6,E$23,0,1,2)))</f>
        <v>240</v>
      </c>
      <c r="F28" s="64">
        <f t="array" aca="1" ref="F28" ca="1">(INDEX($C$7:$C$18,$C28)*INDEX($C$7:$C$18,F$23))*MMULT(OFFSET($D$6,$C28,0,1,2),TRANSPOSE(OFFSET($D$6,F$23,0,1,2)))</f>
        <v>310</v>
      </c>
      <c r="G28" s="64">
        <f t="array" aca="1" ref="G28" ca="1">(INDEX($C$7:$C$18,$C28)*INDEX($C$7:$C$18,G$23))*MMULT(OFFSET($D$6,$C28,0,1,2),TRANSPOSE(OFFSET($D$6,G$23,0,1,2)))</f>
        <v>250</v>
      </c>
      <c r="H28" s="64">
        <f t="array" aca="1" ref="H28" ca="1">(INDEX($C$7:$C$18,$C28)*INDEX($C$7:$C$18,H$23))*MMULT(OFFSET($D$6,$C28,0,1,2),TRANSPOSE(OFFSET($D$6,H$23,0,1,2)))</f>
        <v>325</v>
      </c>
      <c r="I28" s="64">
        <f t="array" aca="1" ref="I28" ca="1">(INDEX($C$7:$C$18,$C28)*INDEX($C$7:$C$18,I$23))*MMULT(OFFSET($D$6,$C28,0,1,2),TRANSPOSE(OFFSET($D$6,I$23,0,1,2)))</f>
        <v>275</v>
      </c>
      <c r="J28" s="64">
        <f t="array" aca="1" ref="J28" ca="1">(INDEX($C$7:$C$18,$C28)*INDEX($C$7:$C$18,J$23))*MMULT(OFFSET($D$6,$C28,0,1,2),TRANSPOSE(OFFSET($D$6,J$23,0,1,2)))</f>
        <v>-145</v>
      </c>
      <c r="K28" s="64">
        <f t="array" aca="1" ref="K28" ca="1">(INDEX($C$7:$C$18,$C28)*INDEX($C$7:$C$18,K$23))*MMULT(OFFSET($D$6,$C28,0,1,2),TRANSPOSE(OFFSET($D$6,K$23,0,1,2)))</f>
        <v>-175</v>
      </c>
      <c r="L28" s="64">
        <f t="array" aca="1" ref="L28" ca="1">(INDEX($C$7:$C$18,$C28)*INDEX($C$7:$C$18,L$23))*MMULT(OFFSET($D$6,$C28,0,1,2),TRANSPOSE(OFFSET($D$6,L$23,0,1,2)))</f>
        <v>-120</v>
      </c>
      <c r="M28" s="64">
        <f t="array" aca="1" ref="M28" ca="1">(INDEX($C$7:$C$18,$C28)*INDEX($C$7:$C$18,M$23))*MMULT(OFFSET($D$6,$C28,0,1,2),TRANSPOSE(OFFSET($D$6,M$23,0,1,2)))</f>
        <v>-160</v>
      </c>
      <c r="N28" s="64">
        <f t="array" aca="1" ref="N28" ca="1">(INDEX($C$7:$C$18,$C28)*INDEX($C$7:$C$18,N$23))*MMULT(OFFSET($D$6,$C28,0,1,2),TRANSPOSE(OFFSET($D$6,N$23,0,1,2)))</f>
        <v>-145</v>
      </c>
      <c r="O28" s="65">
        <f t="array" aca="1" ref="O28" ca="1">(INDEX($C$7:$C$18,$C28)*INDEX($C$7:$C$18,O$23))*MMULT(OFFSET($D$6,$C28,0,1,2),TRANSPOSE(OFFSET($D$6,O$23,0,1,2)))</f>
        <v>-170</v>
      </c>
    </row>
    <row r="29" spans="2:15">
      <c r="B29" s="76"/>
      <c r="C29" s="29">
        <v>6</v>
      </c>
      <c r="D29" s="63">
        <f t="array" aca="1" ref="D29" ca="1">(INDEX($C$7:$C$18,$C29)*INDEX($C$7:$C$18,D$23))*MMULT(OFFSET($D$6,$C29,0,1,2),TRANSPOSE(OFFSET($D$6,D$23,0,1,2)))</f>
        <v>198</v>
      </c>
      <c r="E29" s="64">
        <f t="array" aca="1" ref="E29" ca="1">(INDEX($C$7:$C$18,$C29)*INDEX($C$7:$C$18,E$23))*MMULT(OFFSET($D$6,$C29,0,1,2),TRANSPOSE(OFFSET($D$6,E$23,0,1,2)))</f>
        <v>200</v>
      </c>
      <c r="F29" s="64">
        <f t="array" aca="1" ref="F29" ca="1">(INDEX($C$7:$C$18,$C29)*INDEX($C$7:$C$18,F$23))*MMULT(OFFSET($D$6,$C29,0,1,2),TRANSPOSE(OFFSET($D$6,F$23,0,1,2)))</f>
        <v>260</v>
      </c>
      <c r="G29" s="64">
        <f t="array" aca="1" ref="G29" ca="1">(INDEX($C$7:$C$18,$C29)*INDEX($C$7:$C$18,G$23))*MMULT(OFFSET($D$6,$C29,0,1,2),TRANSPOSE(OFFSET($D$6,G$23,0,1,2)))</f>
        <v>210</v>
      </c>
      <c r="H29" s="64">
        <f t="array" aca="1" ref="H29" ca="1">(INDEX($C$7:$C$18,$C29)*INDEX($C$7:$C$18,H$23))*MMULT(OFFSET($D$6,$C29,0,1,2),TRANSPOSE(OFFSET($D$6,H$23,0,1,2)))</f>
        <v>275</v>
      </c>
      <c r="I29" s="64">
        <f t="array" aca="1" ref="I29" ca="1">(INDEX($C$7:$C$18,$C29)*INDEX($C$7:$C$18,I$23))*MMULT(OFFSET($D$6,$C29,0,1,2),TRANSPOSE(OFFSET($D$6,I$23,0,1,2)))</f>
        <v>233</v>
      </c>
      <c r="J29" s="64">
        <f t="array" aca="1" ref="J29" ca="1">(INDEX($C$7:$C$18,$C29)*INDEX($C$7:$C$18,J$23))*MMULT(OFFSET($D$6,$C29,0,1,2),TRANSPOSE(OFFSET($D$6,J$23,0,1,2)))</f>
        <v>-119</v>
      </c>
      <c r="K29" s="64">
        <f t="array" aca="1" ref="K29" ca="1">(INDEX($C$7:$C$18,$C29)*INDEX($C$7:$C$18,K$23))*MMULT(OFFSET($D$6,$C29,0,1,2),TRANSPOSE(OFFSET($D$6,K$23,0,1,2)))</f>
        <v>-147</v>
      </c>
      <c r="L29" s="64">
        <f t="array" aca="1" ref="L29" ca="1">(INDEX($C$7:$C$18,$C29)*INDEX($C$7:$C$18,L$23))*MMULT(OFFSET($D$6,$C29,0,1,2),TRANSPOSE(OFFSET($D$6,L$23,0,1,2)))</f>
        <v>-100</v>
      </c>
      <c r="M29" s="64">
        <f t="array" aca="1" ref="M29" ca="1">(INDEX($C$7:$C$18,$C29)*INDEX($C$7:$C$18,M$23))*MMULT(OFFSET($D$6,$C29,0,1,2),TRANSPOSE(OFFSET($D$6,M$23,0,1,2)))</f>
        <v>-136</v>
      </c>
      <c r="N29" s="64">
        <f t="array" aca="1" ref="N29" ca="1">(INDEX($C$7:$C$18,$C29)*INDEX($C$7:$C$18,N$23))*MMULT(OFFSET($D$6,$C29,0,1,2),TRANSPOSE(OFFSET($D$6,N$23,0,1,2)))</f>
        <v>-123</v>
      </c>
      <c r="O29" s="65">
        <f t="array" aca="1" ref="O29" ca="1">(INDEX($C$7:$C$18,$C29)*INDEX($C$7:$C$18,O$23))*MMULT(OFFSET($D$6,$C29,0,1,2),TRANSPOSE(OFFSET($D$6,O$23,0,1,2)))</f>
        <v>-146</v>
      </c>
    </row>
    <row r="30" spans="2:15">
      <c r="B30" s="76"/>
      <c r="C30" s="29">
        <v>7</v>
      </c>
      <c r="D30" s="63">
        <f t="array" aca="1" ref="D30" ca="1">(INDEX($C$7:$C$18,$C30)*INDEX($C$7:$C$18,D$23))*MMULT(OFFSET($D$6,$C30,0,1,2),TRANSPOSE(OFFSET($D$6,D$23,0,1,2)))</f>
        <v>-168</v>
      </c>
      <c r="E30" s="64">
        <f t="array" aca="1" ref="E30" ca="1">(INDEX($C$7:$C$18,$C30)*INDEX($C$7:$C$18,E$23))*MMULT(OFFSET($D$6,$C30,0,1,2),TRANSPOSE(OFFSET($D$6,E$23,0,1,2)))</f>
        <v>-144</v>
      </c>
      <c r="F30" s="64">
        <f t="array" aca="1" ref="F30" ca="1">(INDEX($C$7:$C$18,$C30)*INDEX($C$7:$C$18,F$23))*MMULT(OFFSET($D$6,$C30,0,1,2),TRANSPOSE(OFFSET($D$6,F$23,0,1,2)))</f>
        <v>-166</v>
      </c>
      <c r="G30" s="64">
        <f t="array" aca="1" ref="G30" ca="1">(INDEX($C$7:$C$18,$C30)*INDEX($C$7:$C$18,G$23))*MMULT(OFFSET($D$6,$C30,0,1,2),TRANSPOSE(OFFSET($D$6,G$23,0,1,2)))</f>
        <v>-130</v>
      </c>
      <c r="H30" s="64">
        <f t="array" aca="1" ref="H30" ca="1">(INDEX($C$7:$C$18,$C30)*INDEX($C$7:$C$18,H$23))*MMULT(OFFSET($D$6,$C30,0,1,2),TRANSPOSE(OFFSET($D$6,H$23,0,1,2)))</f>
        <v>-145</v>
      </c>
      <c r="I30" s="64">
        <f t="array" aca="1" ref="I30" ca="1">(INDEX($C$7:$C$18,$C30)*INDEX($C$7:$C$18,I$23))*MMULT(OFFSET($D$6,$C30,0,1,2),TRANSPOSE(OFFSET($D$6,I$23,0,1,2)))</f>
        <v>-119</v>
      </c>
      <c r="J30" s="64">
        <f t="array" aca="1" ref="J30" ca="1">(INDEX($C$7:$C$18,$C30)*INDEX($C$7:$C$18,J$23))*MMULT(OFFSET($D$6,$C30,0,1,2),TRANSPOSE(OFFSET($D$6,J$23,0,1,2)))</f>
        <v>109</v>
      </c>
      <c r="K30" s="64">
        <f t="array" aca="1" ref="K30" ca="1">(INDEX($C$7:$C$18,$C30)*INDEX($C$7:$C$18,K$23))*MMULT(OFFSET($D$6,$C30,0,1,2),TRANSPOSE(OFFSET($D$6,K$23,0,1,2)))</f>
        <v>91</v>
      </c>
      <c r="L30" s="64">
        <f t="array" aca="1" ref="L30" ca="1">(INDEX($C$7:$C$18,$C30)*INDEX($C$7:$C$18,L$23))*MMULT(OFFSET($D$6,$C30,0,1,2),TRANSPOSE(OFFSET($D$6,L$23,0,1,2)))</f>
        <v>72</v>
      </c>
      <c r="M30" s="64">
        <f t="array" aca="1" ref="M30" ca="1">(INDEX($C$7:$C$18,$C30)*INDEX($C$7:$C$18,M$23))*MMULT(OFFSET($D$6,$C30,0,1,2),TRANSPOSE(OFFSET($D$6,M$23,0,1,2)))</f>
        <v>64</v>
      </c>
      <c r="N30" s="64">
        <f t="array" aca="1" ref="N30" ca="1">(INDEX($C$7:$C$18,$C30)*INDEX($C$7:$C$18,N$23))*MMULT(OFFSET($D$6,$C30,0,1,2),TRANSPOSE(OFFSET($D$6,N$23,0,1,2)))</f>
        <v>61</v>
      </c>
      <c r="O30" s="65">
        <f t="array" aca="1" ref="O30" ca="1">(INDEX($C$7:$C$18,$C30)*INDEX($C$7:$C$18,O$23))*MMULT(OFFSET($D$6,$C30,0,1,2),TRANSPOSE(OFFSET($D$6,O$23,0,1,2)))</f>
        <v>50</v>
      </c>
    </row>
    <row r="31" spans="2:15">
      <c r="B31" s="76"/>
      <c r="C31" s="29">
        <v>8</v>
      </c>
      <c r="D31" s="63">
        <f t="array" aca="1" ref="D31" ca="1">(INDEX($C$7:$C$18,$C31)*INDEX($C$7:$C$18,D$23))*MMULT(OFFSET($D$6,$C31,0,1,2),TRANSPOSE(OFFSET($D$6,D$23,0,1,2)))</f>
        <v>-147</v>
      </c>
      <c r="E31" s="64">
        <f t="array" aca="1" ref="E31" ca="1">(INDEX($C$7:$C$18,$C31)*INDEX($C$7:$C$18,E$23))*MMULT(OFFSET($D$6,$C31,0,1,2),TRANSPOSE(OFFSET($D$6,E$23,0,1,2)))</f>
        <v>-140</v>
      </c>
      <c r="F31" s="64">
        <f t="array" aca="1" ref="F31" ca="1">(INDEX($C$7:$C$18,$C31)*INDEX($C$7:$C$18,F$23))*MMULT(OFFSET($D$6,$C31,0,1,2),TRANSPOSE(OFFSET($D$6,F$23,0,1,2)))</f>
        <v>-175</v>
      </c>
      <c r="G31" s="64">
        <f t="array" aca="1" ref="G31" ca="1">(INDEX($C$7:$C$18,$C31)*INDEX($C$7:$C$18,G$23))*MMULT(OFFSET($D$6,$C31,0,1,2),TRANSPOSE(OFFSET($D$6,G$23,0,1,2)))</f>
        <v>-140</v>
      </c>
      <c r="H31" s="64">
        <f t="array" aca="1" ref="H31" ca="1">(INDEX($C$7:$C$18,$C31)*INDEX($C$7:$C$18,H$23))*MMULT(OFFSET($D$6,$C31,0,1,2),TRANSPOSE(OFFSET($D$6,H$23,0,1,2)))</f>
        <v>-175</v>
      </c>
      <c r="I31" s="64">
        <f t="array" aca="1" ref="I31" ca="1">(INDEX($C$7:$C$18,$C31)*INDEX($C$7:$C$18,I$23))*MMULT(OFFSET($D$6,$C31,0,1,2),TRANSPOSE(OFFSET($D$6,I$23,0,1,2)))</f>
        <v>-147</v>
      </c>
      <c r="J31" s="64">
        <f t="array" aca="1" ref="J31" ca="1">(INDEX($C$7:$C$18,$C31)*INDEX($C$7:$C$18,J$23))*MMULT(OFFSET($D$6,$C31,0,1,2),TRANSPOSE(OFFSET($D$6,J$23,0,1,2)))</f>
        <v>91</v>
      </c>
      <c r="K31" s="64">
        <f t="array" aca="1" ref="K31" ca="1">(INDEX($C$7:$C$18,$C31)*INDEX($C$7:$C$18,K$23))*MMULT(OFFSET($D$6,$C31,0,1,2),TRANSPOSE(OFFSET($D$6,K$23,0,1,2)))</f>
        <v>98</v>
      </c>
      <c r="L31" s="64">
        <f t="array" aca="1" ref="L31" ca="1">(INDEX($C$7:$C$18,$C31)*INDEX($C$7:$C$18,L$23))*MMULT(OFFSET($D$6,$C31,0,1,2),TRANSPOSE(OFFSET($D$6,L$23,0,1,2)))</f>
        <v>70</v>
      </c>
      <c r="M31" s="64">
        <f t="array" aca="1" ref="M31" ca="1">(INDEX($C$7:$C$18,$C31)*INDEX($C$7:$C$18,M$23))*MMULT(OFFSET($D$6,$C31,0,1,2),TRANSPOSE(OFFSET($D$6,M$23,0,1,2)))</f>
        <v>84</v>
      </c>
      <c r="N31" s="64">
        <f t="array" aca="1" ref="N31" ca="1">(INDEX($C$7:$C$18,$C31)*INDEX($C$7:$C$18,N$23))*MMULT(OFFSET($D$6,$C31,0,1,2),TRANSPOSE(OFFSET($D$6,N$23,0,1,2)))</f>
        <v>77</v>
      </c>
      <c r="O31" s="65">
        <f t="array" aca="1" ref="O31" ca="1">(INDEX($C$7:$C$18,$C31)*INDEX($C$7:$C$18,O$23))*MMULT(OFFSET($D$6,$C31,0,1,2),TRANSPOSE(OFFSET($D$6,O$23,0,1,2)))</f>
        <v>84</v>
      </c>
    </row>
    <row r="32" spans="2:15">
      <c r="B32" s="76"/>
      <c r="C32" s="29">
        <v>9</v>
      </c>
      <c r="D32" s="63">
        <f t="array" aca="1" ref="D32" ca="1">(INDEX($C$7:$C$18,$C32)*INDEX($C$7:$C$18,D$23))*MMULT(OFFSET($D$6,$C32,0,1,2),TRANSPOSE(OFFSET($D$6,D$23,0,1,2)))</f>
        <v>-114</v>
      </c>
      <c r="E32" s="64">
        <f t="array" aca="1" ref="E32" ca="1">(INDEX($C$7:$C$18,$C32)*INDEX($C$7:$C$18,E$23))*MMULT(OFFSET($D$6,$C32,0,1,2),TRANSPOSE(OFFSET($D$6,E$23,0,1,2)))</f>
        <v>-104</v>
      </c>
      <c r="F32" s="64">
        <f t="array" aca="1" ref="F32" ca="1">(INDEX($C$7:$C$18,$C32)*INDEX($C$7:$C$18,F$23))*MMULT(OFFSET($D$6,$C32,0,1,2),TRANSPOSE(OFFSET($D$6,F$23,0,1,2)))</f>
        <v>-126</v>
      </c>
      <c r="G32" s="64">
        <f t="array" aca="1" ref="G32" ca="1">(INDEX($C$7:$C$18,$C32)*INDEX($C$7:$C$18,G$23))*MMULT(OFFSET($D$6,$C32,0,1,2),TRANSPOSE(OFFSET($D$6,G$23,0,1,2)))</f>
        <v>-100</v>
      </c>
      <c r="H32" s="64">
        <f t="array" aca="1" ref="H32" ca="1">(INDEX($C$7:$C$18,$C32)*INDEX($C$7:$C$18,H$23))*MMULT(OFFSET($D$6,$C32,0,1,2),TRANSPOSE(OFFSET($D$6,H$23,0,1,2)))</f>
        <v>-120</v>
      </c>
      <c r="I32" s="64">
        <f t="array" aca="1" ref="I32" ca="1">(INDEX($C$7:$C$18,$C32)*INDEX($C$7:$C$18,I$23))*MMULT(OFFSET($D$6,$C32,0,1,2),TRANSPOSE(OFFSET($D$6,I$23,0,1,2)))</f>
        <v>-100</v>
      </c>
      <c r="J32" s="64">
        <f t="array" aca="1" ref="J32" ca="1">(INDEX($C$7:$C$18,$C32)*INDEX($C$7:$C$18,J$23))*MMULT(OFFSET($D$6,$C32,0,1,2),TRANSPOSE(OFFSET($D$6,J$23,0,1,2)))</f>
        <v>72</v>
      </c>
      <c r="K32" s="64">
        <f t="array" aca="1" ref="K32" ca="1">(INDEX($C$7:$C$18,$C32)*INDEX($C$7:$C$18,K$23))*MMULT(OFFSET($D$6,$C32,0,1,2),TRANSPOSE(OFFSET($D$6,K$23,0,1,2)))</f>
        <v>70</v>
      </c>
      <c r="L32" s="64">
        <f t="array" aca="1" ref="L32" ca="1">(INDEX($C$7:$C$18,$C32)*INDEX($C$7:$C$18,L$23))*MMULT(OFFSET($D$6,$C32,0,1,2),TRANSPOSE(OFFSET($D$6,L$23,0,1,2)))</f>
        <v>52</v>
      </c>
      <c r="M32" s="64">
        <f t="array" aca="1" ref="M32" ca="1">(INDEX($C$7:$C$18,$C32)*INDEX($C$7:$C$18,M$23))*MMULT(OFFSET($D$6,$C32,0,1,2),TRANSPOSE(OFFSET($D$6,M$23,0,1,2)))</f>
        <v>56</v>
      </c>
      <c r="N32" s="64">
        <f t="array" aca="1" ref="N32" ca="1">(INDEX($C$7:$C$18,$C32)*INDEX($C$7:$C$18,N$23))*MMULT(OFFSET($D$6,$C32,0,1,2),TRANSPOSE(OFFSET($D$6,N$23,0,1,2)))</f>
        <v>52</v>
      </c>
      <c r="O32" s="65">
        <f t="array" aca="1" ref="O32" ca="1">(INDEX($C$7:$C$18,$C32)*INDEX($C$7:$C$18,O$23))*MMULT(OFFSET($D$6,$C32,0,1,2),TRANSPOSE(OFFSET($D$6,O$23,0,1,2)))</f>
        <v>52</v>
      </c>
    </row>
    <row r="33" spans="2:15">
      <c r="B33" s="76"/>
      <c r="C33" s="29">
        <v>10</v>
      </c>
      <c r="D33" s="63">
        <f t="array" aca="1" ref="D33" ca="1">(INDEX($C$7:$C$18,$C33)*INDEX($C$7:$C$18,D$23))*MMULT(OFFSET($D$6,$C33,0,1,2),TRANSPOSE(OFFSET($D$6,D$23,0,1,2)))</f>
        <v>-108</v>
      </c>
      <c r="E33" s="64">
        <f t="array" aca="1" ref="E33" ca="1">(INDEX($C$7:$C$18,$C33)*INDEX($C$7:$C$18,E$23))*MMULT(OFFSET($D$6,$C33,0,1,2),TRANSPOSE(OFFSET($D$6,E$23,0,1,2)))</f>
        <v>-112</v>
      </c>
      <c r="F33" s="64">
        <f t="array" aca="1" ref="F33" ca="1">(INDEX($C$7:$C$18,$C33)*INDEX($C$7:$C$18,F$23))*MMULT(OFFSET($D$6,$C33,0,1,2),TRANSPOSE(OFFSET($D$6,F$23,0,1,2)))</f>
        <v>-148</v>
      </c>
      <c r="G33" s="64">
        <f t="array" aca="1" ref="G33" ca="1">(INDEX($C$7:$C$18,$C33)*INDEX($C$7:$C$18,G$23))*MMULT(OFFSET($D$6,$C33,0,1,2),TRANSPOSE(OFFSET($D$6,G$23,0,1,2)))</f>
        <v>-120</v>
      </c>
      <c r="H33" s="64">
        <f t="array" aca="1" ref="H33" ca="1">(INDEX($C$7:$C$18,$C33)*INDEX($C$7:$C$18,H$23))*MMULT(OFFSET($D$6,$C33,0,1,2),TRANSPOSE(OFFSET($D$6,H$23,0,1,2)))</f>
        <v>-160</v>
      </c>
      <c r="I33" s="64">
        <f t="array" aca="1" ref="I33" ca="1">(INDEX($C$7:$C$18,$C33)*INDEX($C$7:$C$18,I$23))*MMULT(OFFSET($D$6,$C33,0,1,2),TRANSPOSE(OFFSET($D$6,I$23,0,1,2)))</f>
        <v>-136</v>
      </c>
      <c r="J33" s="64">
        <f t="array" aca="1" ref="J33" ca="1">(INDEX($C$7:$C$18,$C33)*INDEX($C$7:$C$18,J$23))*MMULT(OFFSET($D$6,$C33,0,1,2),TRANSPOSE(OFFSET($D$6,J$23,0,1,2)))</f>
        <v>64</v>
      </c>
      <c r="K33" s="64">
        <f t="array" aca="1" ref="K33" ca="1">(INDEX($C$7:$C$18,$C33)*INDEX($C$7:$C$18,K$23))*MMULT(OFFSET($D$6,$C33,0,1,2),TRANSPOSE(OFFSET($D$6,K$23,0,1,2)))</f>
        <v>84</v>
      </c>
      <c r="L33" s="64">
        <f t="array" aca="1" ref="L33" ca="1">(INDEX($C$7:$C$18,$C33)*INDEX($C$7:$C$18,L$23))*MMULT(OFFSET($D$6,$C33,0,1,2),TRANSPOSE(OFFSET($D$6,L$23,0,1,2)))</f>
        <v>56</v>
      </c>
      <c r="M33" s="64">
        <f t="array" aca="1" ref="M33" ca="1">(INDEX($C$7:$C$18,$C33)*INDEX($C$7:$C$18,M$23))*MMULT(OFFSET($D$6,$C33,0,1,2),TRANSPOSE(OFFSET($D$6,M$23,0,1,2)))</f>
        <v>80</v>
      </c>
      <c r="N33" s="64">
        <f t="array" aca="1" ref="N33" ca="1">(INDEX($C$7:$C$18,$C33)*INDEX($C$7:$C$18,N$23))*MMULT(OFFSET($D$6,$C33,0,1,2),TRANSPOSE(OFFSET($D$6,N$23,0,1,2)))</f>
        <v>72</v>
      </c>
      <c r="O33" s="65">
        <f t="array" aca="1" ref="O33" ca="1">(INDEX($C$7:$C$18,$C33)*INDEX($C$7:$C$18,O$23))*MMULT(OFFSET($D$6,$C33,0,1,2),TRANSPOSE(OFFSET($D$6,O$23,0,1,2)))</f>
        <v>88</v>
      </c>
    </row>
    <row r="34" spans="2:15">
      <c r="B34" s="76"/>
      <c r="C34" s="29">
        <v>11</v>
      </c>
      <c r="D34" s="63">
        <f t="array" aca="1" ref="D34" ca="1">(INDEX($C$7:$C$18,$C34)*INDEX($C$7:$C$18,D$23))*MMULT(OFFSET($D$6,$C34,0,1,2),TRANSPOSE(OFFSET($D$6,D$23,0,1,2)))</f>
        <v>-102</v>
      </c>
      <c r="E34" s="64">
        <f t="array" aca="1" ref="E34" ca="1">(INDEX($C$7:$C$18,$C34)*INDEX($C$7:$C$18,E$23))*MMULT(OFFSET($D$6,$C34,0,1,2),TRANSPOSE(OFFSET($D$6,E$23,0,1,2)))</f>
        <v>-104</v>
      </c>
      <c r="F34" s="64">
        <f t="array" aca="1" ref="F34" ca="1">(INDEX($C$7:$C$18,$C34)*INDEX($C$7:$C$18,F$23))*MMULT(OFFSET($D$6,$C34,0,1,2),TRANSPOSE(OFFSET($D$6,F$23,0,1,2)))</f>
        <v>-136</v>
      </c>
      <c r="G34" s="64">
        <f t="array" aca="1" ref="G34" ca="1">(INDEX($C$7:$C$18,$C34)*INDEX($C$7:$C$18,G$23))*MMULT(OFFSET($D$6,$C34,0,1,2),TRANSPOSE(OFFSET($D$6,G$23,0,1,2)))</f>
        <v>-110</v>
      </c>
      <c r="H34" s="64">
        <f t="array" aca="1" ref="H34" ca="1">(INDEX($C$7:$C$18,$C34)*INDEX($C$7:$C$18,H$23))*MMULT(OFFSET($D$6,$C34,0,1,2),TRANSPOSE(OFFSET($D$6,H$23,0,1,2)))</f>
        <v>-145</v>
      </c>
      <c r="I34" s="64">
        <f t="array" aca="1" ref="I34" ca="1">(INDEX($C$7:$C$18,$C34)*INDEX($C$7:$C$18,I$23))*MMULT(OFFSET($D$6,$C34,0,1,2),TRANSPOSE(OFFSET($D$6,I$23,0,1,2)))</f>
        <v>-123</v>
      </c>
      <c r="J34" s="64">
        <f t="array" aca="1" ref="J34" ca="1">(INDEX($C$7:$C$18,$C34)*INDEX($C$7:$C$18,J$23))*MMULT(OFFSET($D$6,$C34,0,1,2),TRANSPOSE(OFFSET($D$6,J$23,0,1,2)))</f>
        <v>61</v>
      </c>
      <c r="K34" s="64">
        <f t="array" aca="1" ref="K34" ca="1">(INDEX($C$7:$C$18,$C34)*INDEX($C$7:$C$18,K$23))*MMULT(OFFSET($D$6,$C34,0,1,2),TRANSPOSE(OFFSET($D$6,K$23,0,1,2)))</f>
        <v>77</v>
      </c>
      <c r="L34" s="64">
        <f t="array" aca="1" ref="L34" ca="1">(INDEX($C$7:$C$18,$C34)*INDEX($C$7:$C$18,L$23))*MMULT(OFFSET($D$6,$C34,0,1,2),TRANSPOSE(OFFSET($D$6,L$23,0,1,2)))</f>
        <v>52</v>
      </c>
      <c r="M34" s="64">
        <f t="array" aca="1" ref="M34" ca="1">(INDEX($C$7:$C$18,$C34)*INDEX($C$7:$C$18,M$23))*MMULT(OFFSET($D$6,$C34,0,1,2),TRANSPOSE(OFFSET($D$6,M$23,0,1,2)))</f>
        <v>72</v>
      </c>
      <c r="N34" s="64">
        <f t="array" aca="1" ref="N34" ca="1">(INDEX($C$7:$C$18,$C34)*INDEX($C$7:$C$18,N$23))*MMULT(OFFSET($D$6,$C34,0,1,2),TRANSPOSE(OFFSET($D$6,N$23,0,1,2)))</f>
        <v>65</v>
      </c>
      <c r="O34" s="65">
        <f t="array" aca="1" ref="O34" ca="1">(INDEX($C$7:$C$18,$C34)*INDEX($C$7:$C$18,O$23))*MMULT(OFFSET($D$6,$C34,0,1,2),TRANSPOSE(OFFSET($D$6,O$23,0,1,2)))</f>
        <v>78</v>
      </c>
    </row>
    <row r="35" spans="2:15">
      <c r="B35" s="77"/>
      <c r="C35" s="30">
        <v>12</v>
      </c>
      <c r="D35" s="66">
        <f t="array" aca="1" ref="D35" ca="1">(INDEX($C$7:$C$18,$C35)*INDEX($C$7:$C$18,D$23))*MMULT(OFFSET($D$6,$C35,0,1,2),TRANSPOSE(OFFSET($D$6,D$23,0,1,2)))</f>
        <v>-90</v>
      </c>
      <c r="E35" s="67">
        <f t="array" aca="1" ref="E35" ca="1">(INDEX($C$7:$C$18,$C35)*INDEX($C$7:$C$18,E$23))*MMULT(OFFSET($D$6,$C35,0,1,2),TRANSPOSE(OFFSET($D$6,E$23,0,1,2)))</f>
        <v>-104</v>
      </c>
      <c r="F35" s="67">
        <f t="array" aca="1" ref="F35" ca="1">(INDEX($C$7:$C$18,$C35)*INDEX($C$7:$C$18,F$23))*MMULT(OFFSET($D$6,$C35,0,1,2),TRANSPOSE(OFFSET($D$6,F$23,0,1,2)))</f>
        <v>-146</v>
      </c>
      <c r="G35" s="67">
        <f t="array" aca="1" ref="G35" ca="1">(INDEX($C$7:$C$18,$C35)*INDEX($C$7:$C$18,G$23))*MMULT(OFFSET($D$6,$C35,0,1,2),TRANSPOSE(OFFSET($D$6,G$23,0,1,2)))</f>
        <v>-120</v>
      </c>
      <c r="H35" s="67">
        <f t="array" aca="1" ref="H35" ca="1">(INDEX($C$7:$C$18,$C35)*INDEX($C$7:$C$18,H$23))*MMULT(OFFSET($D$6,$C35,0,1,2),TRANSPOSE(OFFSET($D$6,H$23,0,1,2)))</f>
        <v>-170</v>
      </c>
      <c r="I35" s="67">
        <f t="array" aca="1" ref="I35" ca="1">(INDEX($C$7:$C$18,$C35)*INDEX($C$7:$C$18,I$23))*MMULT(OFFSET($D$6,$C35,0,1,2),TRANSPOSE(OFFSET($D$6,I$23,0,1,2)))</f>
        <v>-146</v>
      </c>
      <c r="J35" s="67">
        <f t="array" aca="1" ref="J35" ca="1">(INDEX($C$7:$C$18,$C35)*INDEX($C$7:$C$18,J$23))*MMULT(OFFSET($D$6,$C35,0,1,2),TRANSPOSE(OFFSET($D$6,J$23,0,1,2)))</f>
        <v>50</v>
      </c>
      <c r="K35" s="67">
        <f t="array" aca="1" ref="K35" ca="1">(INDEX($C$7:$C$18,$C35)*INDEX($C$7:$C$18,K$23))*MMULT(OFFSET($D$6,$C35,0,1,2),TRANSPOSE(OFFSET($D$6,K$23,0,1,2)))</f>
        <v>84</v>
      </c>
      <c r="L35" s="67">
        <f t="array" aca="1" ref="L35" ca="1">(INDEX($C$7:$C$18,$C35)*INDEX($C$7:$C$18,L$23))*MMULT(OFFSET($D$6,$C35,0,1,2),TRANSPOSE(OFFSET($D$6,L$23,0,1,2)))</f>
        <v>52</v>
      </c>
      <c r="M35" s="67">
        <f t="array" aca="1" ref="M35" ca="1">(INDEX($C$7:$C$18,$C35)*INDEX($C$7:$C$18,M$23))*MMULT(OFFSET($D$6,$C35,0,1,2),TRANSPOSE(OFFSET($D$6,M$23,0,1,2)))</f>
        <v>88</v>
      </c>
      <c r="N35" s="67">
        <f t="array" aca="1" ref="N35" ca="1">(INDEX($C$7:$C$18,$C35)*INDEX($C$7:$C$18,N$23))*MMULT(OFFSET($D$6,$C35,0,1,2),TRANSPOSE(OFFSET($D$6,N$23,0,1,2)))</f>
        <v>78</v>
      </c>
      <c r="O35" s="68">
        <f t="array" aca="1" ref="O35" ca="1">(INDEX($C$7:$C$18,$C35)*INDEX($C$7:$C$18,O$23))*MMULT(OFFSET($D$6,$C35,0,1,2),TRANSPOSE(OFFSET($D$6,O$23,0,1,2)))</f>
        <v>104</v>
      </c>
    </row>
  </sheetData>
  <mergeCells count="3">
    <mergeCell ref="D22:O22"/>
    <mergeCell ref="B24:B35"/>
    <mergeCell ref="N6:O6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Primal</vt:lpstr>
      <vt:lpstr>Dual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</dc:creator>
  <cp:lastModifiedBy>Boris</cp:lastModifiedBy>
  <dcterms:created xsi:type="dcterms:W3CDTF">2016-05-28T07:09:57Z</dcterms:created>
  <dcterms:modified xsi:type="dcterms:W3CDTF">2016-06-19T05:11:18Z</dcterms:modified>
</cp:coreProperties>
</file>